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0" yWindow="3120" windowWidth="9915" windowHeight="5640" activeTab="0"/>
  </bookViews>
  <sheets>
    <sheet name="Pot Data(1-62)" sheetId="1" r:id="rId1"/>
  </sheets>
  <definedNames>
    <definedName name="Pottypes">'Pot Data(1-62)'!$A$1:$B$77</definedName>
    <definedName name="_xlnm.Print_Area" localSheetId="0">'Pot Data(1-62)'!$DK$1:$DT$77</definedName>
    <definedName name="_xlnm.Print_Titles" localSheetId="0">'Pot Data(1-62)'!$A:$B,'Pot Data(1-62)'!$1:$2</definedName>
  </definedNames>
  <calcPr fullCalcOnLoad="1"/>
</workbook>
</file>

<file path=xl/sharedStrings.xml><?xml version="1.0" encoding="utf-8"?>
<sst xmlns="http://schemas.openxmlformats.org/spreadsheetml/2006/main" count="96" uniqueCount="74">
  <si>
    <t>Interim</t>
  </si>
  <si>
    <t>Total number</t>
  </si>
  <si>
    <t>Total Weight</t>
  </si>
  <si>
    <t>IBERIAN</t>
  </si>
  <si>
    <t>Fine ware</t>
  </si>
  <si>
    <t>Iberian</t>
  </si>
  <si>
    <t>Coarse ware</t>
  </si>
  <si>
    <t>Fabric A</t>
  </si>
  <si>
    <t>Amphorae</t>
  </si>
  <si>
    <t>Massiliote</t>
  </si>
  <si>
    <t>Iberian (14/16)</t>
  </si>
  <si>
    <t>Iberian (20)</t>
  </si>
  <si>
    <t>Punic</t>
  </si>
  <si>
    <t>Total</t>
  </si>
  <si>
    <t>REPUBLICAN</t>
  </si>
  <si>
    <t>Thin walled</t>
  </si>
  <si>
    <t>Black Gloss (A)</t>
  </si>
  <si>
    <t>Black Gloss (B)</t>
  </si>
  <si>
    <t>Black Gloss (C)</t>
  </si>
  <si>
    <t>Black Gloss (indet.)</t>
  </si>
  <si>
    <t>Gris Ampuritana</t>
  </si>
  <si>
    <t xml:space="preserve"> Italian (6)</t>
  </si>
  <si>
    <t>Italian (6)</t>
  </si>
  <si>
    <t>Italian (Others)</t>
  </si>
  <si>
    <t>Tarraconensian (9)</t>
  </si>
  <si>
    <t>Tarraconensian (12)</t>
  </si>
  <si>
    <t>Tarraconensian (13)</t>
  </si>
  <si>
    <t>African</t>
  </si>
  <si>
    <t>Ebussitanian</t>
  </si>
  <si>
    <t>EARLY IMPERIAL</t>
  </si>
  <si>
    <t>Pompeian Red</t>
  </si>
  <si>
    <t>Sigillata Italica</t>
  </si>
  <si>
    <t>S. Gaulish Sigillata</t>
  </si>
  <si>
    <t>Sigillata Hispanica</t>
  </si>
  <si>
    <t>Oriental Sigillata</t>
  </si>
  <si>
    <t>Sigillata Clara A</t>
  </si>
  <si>
    <t>Sigillata Clara B</t>
  </si>
  <si>
    <t>Imit.Clara</t>
  </si>
  <si>
    <t>Tarraconensian (K)</t>
  </si>
  <si>
    <t>Tarraconensian (L)</t>
  </si>
  <si>
    <t>Fabric B</t>
  </si>
  <si>
    <t>Fabric ZD</t>
  </si>
  <si>
    <t>Fabric ZL</t>
  </si>
  <si>
    <t>Fabric ZM</t>
  </si>
  <si>
    <t>Baetican (Dr 20)</t>
  </si>
  <si>
    <t>Baetican BI-IV (32)</t>
  </si>
  <si>
    <t>Gallic</t>
  </si>
  <si>
    <t>Italian</t>
  </si>
  <si>
    <t>Tarraconensian (18)</t>
  </si>
  <si>
    <t>Tarraconensian (33)</t>
  </si>
  <si>
    <t>LATE IMPERIAL</t>
  </si>
  <si>
    <t>Palaeochristian</t>
  </si>
  <si>
    <t>Sigillata Lucente</t>
  </si>
  <si>
    <t>Sigillata Clara C</t>
  </si>
  <si>
    <t>Sigillata Clara D</t>
  </si>
  <si>
    <t>Oriental</t>
  </si>
  <si>
    <t>Spanish</t>
  </si>
  <si>
    <t>UNDIAGNOSTIC</t>
  </si>
  <si>
    <t>Mortaria</t>
  </si>
  <si>
    <t>Amphora</t>
  </si>
  <si>
    <t>African Amphora</t>
  </si>
  <si>
    <t>Tripolitanian Amph.</t>
  </si>
  <si>
    <t>Amphorae stopper</t>
  </si>
  <si>
    <t>Dolia</t>
  </si>
  <si>
    <t>Sigillata Clara Indet.</t>
  </si>
  <si>
    <t>Red Slip Ware</t>
  </si>
  <si>
    <t>Tegula</t>
  </si>
  <si>
    <t>Brick</t>
  </si>
  <si>
    <t>Opus Signinum</t>
  </si>
  <si>
    <t>Lamps</t>
  </si>
  <si>
    <t>Glass</t>
  </si>
  <si>
    <t>Sherd size</t>
  </si>
  <si>
    <t>Ladrillo</t>
  </si>
  <si>
    <t>Opus signiuum</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</si>
</sst>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s>
  <fonts count="6">
    <font>
      <sz val="10"/>
      <name val="Geneva"/>
      <family val="0"/>
    </font>
    <font>
      <b/>
      <sz val="10"/>
      <name val="Geneva"/>
      <family val="0"/>
    </font>
    <font>
      <i/>
      <sz val="10"/>
      <name val="Geneva"/>
      <family val="0"/>
    </font>
    <font>
      <b/>
      <i/>
      <sz val="10"/>
      <name val="Geneva"/>
      <family val="0"/>
    </font>
    <font>
      <b/>
      <sz val="10"/>
      <name val="Helv"/>
      <family val="0"/>
    </font>
    <font>
      <sz val="10"/>
      <name val="Helv"/>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4" fillId="0" borderId="0" xfId="0" applyFont="1" applyAlignment="1">
      <alignment horizontal="center"/>
    </xf>
    <xf numFmtId="0" fontId="5" fillId="0" borderId="0" xfId="0" applyFont="1" applyAlignment="1">
      <alignment horizontal="center"/>
    </xf>
    <xf numFmtId="1" fontId="5" fillId="0" borderId="0" xfId="0" applyNumberFormat="1" applyFont="1" applyAlignment="1">
      <alignment horizontal="center"/>
    </xf>
    <xf numFmtId="2" fontId="5" fillId="0" borderId="0" xfId="0" applyNumberFormat="1" applyFont="1" applyAlignment="1">
      <alignment horizontal="center"/>
    </xf>
    <xf numFmtId="0" fontId="5" fillId="0" borderId="0" xfId="0" applyFont="1" applyAlignment="1">
      <alignment/>
    </xf>
    <xf numFmtId="0" fontId="5" fillId="0" borderId="0" xfId="0" applyFont="1" applyAlignment="1">
      <alignment horizontal="right"/>
    </xf>
    <xf numFmtId="2" fontId="5" fillId="0" borderId="0" xfId="0" applyNumberFormat="1" applyFont="1" applyAlignment="1">
      <alignment/>
    </xf>
    <xf numFmtId="2" fontId="4" fillId="0" borderId="0" xfId="0" applyNumberFormat="1" applyFont="1" applyAlignment="1">
      <alignment horizontal="center"/>
    </xf>
    <xf numFmtId="2" fontId="0" fillId="0" borderId="0" xfId="0" applyNumberFormat="1" applyAlignment="1">
      <alignment/>
    </xf>
    <xf numFmtId="1" fontId="4" fillId="0" borderId="0" xfId="0" applyNumberFormat="1" applyFont="1" applyAlignment="1">
      <alignment horizontal="center"/>
    </xf>
    <xf numFmtId="1" fontId="5"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E85"/>
  <sheetViews>
    <sheetView tabSelected="1" workbookViewId="0" topLeftCell="A43">
      <selection activeCell="DQ33" activeCellId="97" sqref="Y18 AC18 AC6 AA18 AE18 AE6 AI4 AI6 AK4 AM4 AO3 AO4 AO6 AO11 AS4 BA6 BM31 BI30 BM6 BW6 BW18 BU19 BY18 CE6 CG6 CI3 CK3 CK6 CI6 CI8 CK8 CE18 CG18 CI18 CI16 CK15 CK18 CG24 CI24 CK24 CK30 CG30 CI31 CI33 CO24 CO18 CO6 CO3 CQ6 CS6 CU6 CW6 CW18 CU15 CS18 CQ18 CQ16 CW33 CW30 CY30 CY33 CY34 DA30 DA24 DA18 DA6 DC6 DE6 DG6 DI6 DK6 DK18 DE18 DC18 DC16 DC15 DC30 DC31 DC24 DC33 DE33 DE30 DQ3 DQ6 DS6 DQ12 DQ14 DQ16 DQ17 DQ18 DS18 DQ24 DQ29 DQ30 DQ31 DS30 DS33 DQ33"/>
    </sheetView>
  </sheetViews>
  <sheetFormatPr defaultColWidth="5.75390625" defaultRowHeight="12.75"/>
  <cols>
    <col min="1" max="1" width="19.00390625" style="2" customWidth="1"/>
    <col min="2" max="2" width="19.375" style="2" customWidth="1"/>
    <col min="3" max="3" width="7.125" style="2" customWidth="1"/>
    <col min="4" max="4" width="7.125" style="4" customWidth="1"/>
    <col min="5" max="5" width="7.125" style="2" customWidth="1"/>
    <col min="6" max="6" width="7.125" style="4" customWidth="1"/>
    <col min="7" max="7" width="7.125" style="2" customWidth="1"/>
    <col min="8" max="8" width="7.125" style="4" customWidth="1"/>
    <col min="9" max="11" width="7.125" style="2" customWidth="1"/>
    <col min="12" max="12" width="7.125" style="4" customWidth="1"/>
    <col min="13" max="13" width="7.125" style="2" customWidth="1"/>
    <col min="14" max="14" width="7.125" style="4" customWidth="1"/>
    <col min="15" max="15" width="7.125" style="2" customWidth="1"/>
    <col min="16" max="16" width="7.125" style="4" customWidth="1"/>
    <col min="17" max="17" width="7.125" style="2" customWidth="1"/>
    <col min="18" max="18" width="7.125" style="4" customWidth="1"/>
    <col min="19" max="19" width="7.125" style="2" customWidth="1"/>
    <col min="20" max="20" width="7.125" style="4" customWidth="1"/>
    <col min="21" max="21" width="7.125" style="2" customWidth="1"/>
    <col min="22" max="22" width="7.125" style="4" customWidth="1"/>
    <col min="23" max="23" width="7.125" style="2" customWidth="1"/>
    <col min="24" max="24" width="7.125" style="4" customWidth="1"/>
    <col min="25" max="25" width="7.125" style="2" customWidth="1"/>
    <col min="26" max="26" width="7.125" style="4" customWidth="1"/>
    <col min="27" max="27" width="7.125" style="2" customWidth="1"/>
    <col min="28" max="28" width="7.125" style="4" customWidth="1"/>
    <col min="29" max="29" width="7.125" style="2" customWidth="1"/>
    <col min="30" max="30" width="7.125" style="4" customWidth="1"/>
    <col min="31" max="31" width="7.125" style="2" customWidth="1"/>
    <col min="32" max="32" width="7.125" style="4" customWidth="1"/>
    <col min="33" max="33" width="7.125" style="2" customWidth="1"/>
    <col min="34" max="34" width="7.125" style="4" customWidth="1"/>
    <col min="35" max="35" width="7.125" style="2" customWidth="1"/>
    <col min="36" max="36" width="7.125" style="4" customWidth="1"/>
    <col min="37" max="37" width="7.125" style="2" customWidth="1"/>
    <col min="38" max="38" width="7.125" style="4" customWidth="1"/>
    <col min="39" max="39" width="7.125" style="2" customWidth="1"/>
    <col min="40" max="40" width="7.125" style="4" customWidth="1"/>
    <col min="41" max="41" width="7.125" style="2" customWidth="1"/>
    <col min="42" max="42" width="7.125" style="4" customWidth="1"/>
    <col min="43" max="43" width="7.125" style="2" customWidth="1"/>
    <col min="44" max="44" width="7.125" style="4" customWidth="1"/>
    <col min="45" max="45" width="7.125" style="2" customWidth="1"/>
    <col min="46" max="46" width="7.125" style="4" customWidth="1"/>
    <col min="47" max="47" width="7.125" style="2" customWidth="1"/>
    <col min="48" max="48" width="7.125" style="4" customWidth="1"/>
    <col min="49" max="49" width="7.125" style="2" customWidth="1"/>
    <col min="50" max="50" width="7.125" style="4" customWidth="1"/>
    <col min="51" max="51" width="7.125" style="2" customWidth="1"/>
    <col min="52" max="52" width="7.125" style="4" customWidth="1"/>
    <col min="53" max="53" width="7.125" style="2" customWidth="1"/>
    <col min="54" max="54" width="7.125" style="4" customWidth="1"/>
    <col min="55" max="55" width="7.125" style="2" customWidth="1"/>
    <col min="56" max="56" width="7.125" style="4" customWidth="1"/>
    <col min="57" max="57" width="7.125" style="2" customWidth="1"/>
    <col min="58" max="58" width="7.125" style="4" customWidth="1"/>
    <col min="59" max="59" width="7.125" style="2" customWidth="1"/>
    <col min="60" max="60" width="7.125" style="4" customWidth="1"/>
    <col min="61" max="65" width="7.125" style="2" customWidth="1"/>
    <col min="66" max="66" width="7.125" style="4" customWidth="1"/>
    <col min="67" max="75" width="7.125" style="2" customWidth="1"/>
    <col min="76" max="76" width="7.125" style="4" customWidth="1"/>
    <col min="77" max="77" width="7.125" style="2" customWidth="1"/>
    <col min="78" max="78" width="7.125" style="4" customWidth="1"/>
    <col min="79" max="79" width="7.125" style="2" customWidth="1"/>
    <col min="80" max="80" width="7.125" style="4" customWidth="1"/>
    <col min="81" max="83" width="7.125" style="2" customWidth="1"/>
    <col min="84" max="84" width="7.125" style="4" customWidth="1"/>
    <col min="85" max="85" width="7.125" style="2" customWidth="1"/>
    <col min="86" max="86" width="7.125" style="4" customWidth="1"/>
    <col min="87" max="87" width="7.125" style="2" customWidth="1"/>
    <col min="88" max="88" width="7.125" style="4" customWidth="1"/>
    <col min="89" max="89" width="7.125" style="2" customWidth="1"/>
    <col min="90" max="90" width="7.125" style="4" customWidth="1"/>
    <col min="91" max="91" width="7.125" style="2" customWidth="1"/>
    <col min="92" max="92" width="7.125" style="4" customWidth="1"/>
    <col min="93" max="107" width="7.125" style="2" customWidth="1"/>
    <col min="108" max="108" width="7.125" style="4" customWidth="1"/>
    <col min="109" max="109" width="7.125" style="2" customWidth="1"/>
    <col min="110" max="110" width="7.125" style="4" customWidth="1"/>
    <col min="111" max="111" width="7.125" style="2" customWidth="1"/>
    <col min="112" max="112" width="7.125" style="4" customWidth="1"/>
    <col min="113" max="113" width="7.125" style="2" customWidth="1"/>
    <col min="114" max="114" width="7.125" style="4" customWidth="1"/>
    <col min="115" max="115" width="7.125" style="2" customWidth="1"/>
    <col min="116" max="116" width="7.125" style="4" customWidth="1"/>
    <col min="117" max="117" width="7.125" style="2" customWidth="1"/>
    <col min="118" max="118" width="7.125" style="4" customWidth="1"/>
    <col min="119" max="119" width="7.125" style="2" customWidth="1"/>
    <col min="120" max="120" width="7.125" style="4" customWidth="1"/>
    <col min="121" max="121" width="7.125" style="2" customWidth="1"/>
    <col min="122" max="122" width="7.125" style="4" customWidth="1"/>
    <col min="123" max="123" width="7.125" style="2" customWidth="1"/>
    <col min="124" max="126" width="7.125" style="4" customWidth="1"/>
    <col min="127" max="130" width="12.625" style="2" customWidth="1"/>
    <col min="131" max="179" width="5.75390625" style="2" customWidth="1"/>
    <col min="180" max="16384" width="5.75390625" style="2" customWidth="1"/>
  </cols>
  <sheetData>
    <row r="1" spans="1:130" ht="12.75">
      <c r="A1" s="1"/>
      <c r="C1" s="2">
        <v>1</v>
      </c>
      <c r="D1" s="3">
        <v>1</v>
      </c>
      <c r="E1" s="2">
        <v>2</v>
      </c>
      <c r="F1" s="3">
        <v>2</v>
      </c>
      <c r="G1" s="2">
        <v>3</v>
      </c>
      <c r="H1" s="3">
        <v>3</v>
      </c>
      <c r="I1" s="2">
        <v>4</v>
      </c>
      <c r="J1" s="2">
        <v>4</v>
      </c>
      <c r="K1" s="2">
        <v>5</v>
      </c>
      <c r="L1" s="3">
        <v>5</v>
      </c>
      <c r="M1" s="2">
        <v>6</v>
      </c>
      <c r="N1" s="3">
        <v>6</v>
      </c>
      <c r="O1" s="2">
        <v>7</v>
      </c>
      <c r="P1" s="3">
        <v>7</v>
      </c>
      <c r="Q1" s="2">
        <v>8</v>
      </c>
      <c r="R1" s="3">
        <v>8</v>
      </c>
      <c r="S1" s="2">
        <v>9</v>
      </c>
      <c r="T1" s="3">
        <v>9</v>
      </c>
      <c r="U1" s="2">
        <v>10</v>
      </c>
      <c r="V1" s="3">
        <v>10</v>
      </c>
      <c r="W1" s="2">
        <v>11</v>
      </c>
      <c r="X1" s="3">
        <v>11</v>
      </c>
      <c r="Y1" s="2">
        <v>12</v>
      </c>
      <c r="Z1" s="3">
        <v>12</v>
      </c>
      <c r="AA1" s="2">
        <v>13</v>
      </c>
      <c r="AB1" s="3">
        <v>13</v>
      </c>
      <c r="AC1" s="2">
        <v>14</v>
      </c>
      <c r="AD1" s="3">
        <v>14</v>
      </c>
      <c r="AE1" s="2">
        <v>15</v>
      </c>
      <c r="AF1" s="3">
        <v>15</v>
      </c>
      <c r="AG1" s="2">
        <v>16</v>
      </c>
      <c r="AH1" s="3">
        <v>16</v>
      </c>
      <c r="AI1" s="2">
        <v>17</v>
      </c>
      <c r="AJ1" s="3">
        <v>17</v>
      </c>
      <c r="AK1" s="3">
        <v>18</v>
      </c>
      <c r="AL1" s="3">
        <v>18</v>
      </c>
      <c r="AM1" s="3">
        <v>19</v>
      </c>
      <c r="AN1" s="3">
        <v>19</v>
      </c>
      <c r="AO1" s="3">
        <v>20</v>
      </c>
      <c r="AP1" s="3">
        <v>20</v>
      </c>
      <c r="AQ1" s="3">
        <v>21</v>
      </c>
      <c r="AR1" s="3">
        <v>21</v>
      </c>
      <c r="AS1" s="3">
        <v>22</v>
      </c>
      <c r="AT1" s="3">
        <v>22</v>
      </c>
      <c r="AU1" s="3">
        <v>23</v>
      </c>
      <c r="AV1" s="3">
        <v>23</v>
      </c>
      <c r="AW1" s="3">
        <v>24</v>
      </c>
      <c r="AX1" s="3">
        <v>24</v>
      </c>
      <c r="AY1" s="3">
        <v>25</v>
      </c>
      <c r="AZ1" s="3">
        <v>25</v>
      </c>
      <c r="BA1" s="3">
        <v>26</v>
      </c>
      <c r="BB1" s="3">
        <v>26</v>
      </c>
      <c r="BC1" s="3">
        <v>27</v>
      </c>
      <c r="BD1" s="3">
        <v>27</v>
      </c>
      <c r="BE1" s="3">
        <v>28</v>
      </c>
      <c r="BF1" s="3">
        <v>28</v>
      </c>
      <c r="BG1" s="3">
        <v>29</v>
      </c>
      <c r="BH1" s="3">
        <v>29</v>
      </c>
      <c r="BI1" s="3">
        <v>30</v>
      </c>
      <c r="BJ1" s="3">
        <v>30</v>
      </c>
      <c r="BK1" s="3">
        <v>31</v>
      </c>
      <c r="BL1" s="3">
        <v>31</v>
      </c>
      <c r="BM1" s="3">
        <v>32</v>
      </c>
      <c r="BN1" s="3">
        <v>32</v>
      </c>
      <c r="BO1" s="3">
        <v>33</v>
      </c>
      <c r="BP1" s="3">
        <v>33</v>
      </c>
      <c r="BQ1" s="3">
        <v>34</v>
      </c>
      <c r="BR1" s="3">
        <v>34</v>
      </c>
      <c r="BS1" s="3">
        <v>35</v>
      </c>
      <c r="BT1" s="3">
        <v>35</v>
      </c>
      <c r="BU1" s="3">
        <v>36</v>
      </c>
      <c r="BV1" s="3">
        <v>36</v>
      </c>
      <c r="BW1" s="3">
        <v>37</v>
      </c>
      <c r="BX1" s="3">
        <v>37</v>
      </c>
      <c r="BY1" s="3">
        <v>38</v>
      </c>
      <c r="BZ1" s="3">
        <v>38</v>
      </c>
      <c r="CA1" s="3">
        <v>39</v>
      </c>
      <c r="CB1" s="3">
        <v>39</v>
      </c>
      <c r="CC1" s="3">
        <v>40</v>
      </c>
      <c r="CD1" s="3">
        <v>40</v>
      </c>
      <c r="CE1" s="3">
        <v>41</v>
      </c>
      <c r="CF1" s="3">
        <v>41</v>
      </c>
      <c r="CG1" s="3">
        <v>42</v>
      </c>
      <c r="CH1" s="3">
        <v>42</v>
      </c>
      <c r="CI1" s="3">
        <v>43</v>
      </c>
      <c r="CJ1" s="3">
        <v>43</v>
      </c>
      <c r="CK1" s="2">
        <v>44</v>
      </c>
      <c r="CL1" s="3">
        <v>44</v>
      </c>
      <c r="CM1" s="2">
        <v>45</v>
      </c>
      <c r="CN1" s="3">
        <v>45</v>
      </c>
      <c r="CO1" s="2">
        <v>46</v>
      </c>
      <c r="CP1" s="2">
        <v>46</v>
      </c>
      <c r="CQ1" s="2">
        <v>47</v>
      </c>
      <c r="CR1" s="2">
        <v>47</v>
      </c>
      <c r="CS1" s="2">
        <v>48</v>
      </c>
      <c r="CT1" s="2">
        <v>48</v>
      </c>
      <c r="CU1" s="2">
        <v>49</v>
      </c>
      <c r="CV1" s="2">
        <v>49</v>
      </c>
      <c r="CW1" s="2">
        <v>50</v>
      </c>
      <c r="CX1" s="2">
        <v>50</v>
      </c>
      <c r="CY1" s="2">
        <v>51</v>
      </c>
      <c r="CZ1" s="2">
        <v>51</v>
      </c>
      <c r="DA1" s="2">
        <v>52</v>
      </c>
      <c r="DB1" s="2">
        <v>52</v>
      </c>
      <c r="DC1" s="2">
        <v>53</v>
      </c>
      <c r="DD1" s="3">
        <v>53</v>
      </c>
      <c r="DE1" s="2">
        <v>54</v>
      </c>
      <c r="DF1" s="3">
        <v>54</v>
      </c>
      <c r="DG1" s="2">
        <v>55</v>
      </c>
      <c r="DH1" s="3">
        <v>55</v>
      </c>
      <c r="DI1" s="2">
        <v>56</v>
      </c>
      <c r="DJ1" s="3">
        <v>56</v>
      </c>
      <c r="DK1" s="2">
        <v>57</v>
      </c>
      <c r="DL1" s="3">
        <v>57</v>
      </c>
      <c r="DM1" s="2">
        <v>58</v>
      </c>
      <c r="DN1" s="3">
        <v>58</v>
      </c>
      <c r="DO1" s="2">
        <v>59</v>
      </c>
      <c r="DP1" s="3">
        <v>59</v>
      </c>
      <c r="DQ1" s="2">
        <v>60</v>
      </c>
      <c r="DR1" s="3">
        <v>60</v>
      </c>
      <c r="DS1" s="2">
        <v>61</v>
      </c>
      <c r="DT1" s="3">
        <v>61</v>
      </c>
      <c r="DU1" s="3">
        <v>62</v>
      </c>
      <c r="DV1" s="3">
        <v>62</v>
      </c>
      <c r="DW1" s="2" t="s">
        <v>0</v>
      </c>
      <c r="DX1" s="2" t="s">
        <v>1</v>
      </c>
      <c r="DY1" s="2" t="s">
        <v>0</v>
      </c>
      <c r="DZ1" s="2" t="s">
        <v>2</v>
      </c>
    </row>
    <row r="2" spans="1:2" ht="12.75">
      <c r="A2" s="1" t="s">
        <v>3</v>
      </c>
      <c r="B2" s="1"/>
    </row>
    <row r="3" spans="1:130" ht="12.75">
      <c r="A3" s="2" t="s">
        <v>4</v>
      </c>
      <c r="B3" s="2" t="s">
        <v>5</v>
      </c>
      <c r="C3" s="4"/>
      <c r="E3" s="4"/>
      <c r="G3" s="4"/>
      <c r="I3" s="4"/>
      <c r="J3" s="4"/>
      <c r="K3" s="3">
        <v>2</v>
      </c>
      <c r="L3" s="4">
        <v>0.02</v>
      </c>
      <c r="M3" s="3">
        <v>15</v>
      </c>
      <c r="N3" s="4">
        <v>0.46</v>
      </c>
      <c r="O3" s="4"/>
      <c r="Q3" s="3">
        <v>5</v>
      </c>
      <c r="R3" s="4">
        <v>0.08</v>
      </c>
      <c r="S3" s="4"/>
      <c r="U3" s="4"/>
      <c r="W3" s="4"/>
      <c r="Y3" s="4"/>
      <c r="AA3" s="4"/>
      <c r="AC3" s="4"/>
      <c r="AE3" s="4"/>
      <c r="AG3" s="4"/>
      <c r="AI3" s="4"/>
      <c r="AK3" s="4"/>
      <c r="AM3" s="4"/>
      <c r="AO3" s="3">
        <v>30</v>
      </c>
      <c r="AP3" s="4">
        <v>0.45</v>
      </c>
      <c r="AQ3" s="4"/>
      <c r="AS3" s="4"/>
      <c r="AU3" s="4"/>
      <c r="AW3" s="4"/>
      <c r="AY3" s="4"/>
      <c r="BA3" s="4"/>
      <c r="BC3" s="4"/>
      <c r="BE3" s="4"/>
      <c r="BG3" s="4"/>
      <c r="BI3" s="4"/>
      <c r="BJ3" s="4"/>
      <c r="BK3" s="4"/>
      <c r="BL3" s="4"/>
      <c r="BM3" s="4"/>
      <c r="BO3" s="4"/>
      <c r="BP3" s="4"/>
      <c r="BQ3" s="4"/>
      <c r="BR3" s="4"/>
      <c r="BS3" s="4"/>
      <c r="BT3" s="4"/>
      <c r="BU3" s="4"/>
      <c r="BV3" s="4"/>
      <c r="BW3" s="4"/>
      <c r="BY3" s="4"/>
      <c r="CA3" s="4"/>
      <c r="CC3" s="4"/>
      <c r="CD3" s="4"/>
      <c r="CE3" s="4"/>
      <c r="CG3" s="4"/>
      <c r="CI3" s="3">
        <v>5</v>
      </c>
      <c r="CJ3" s="4">
        <v>0.06</v>
      </c>
      <c r="CK3" s="3">
        <v>1</v>
      </c>
      <c r="CL3" s="4">
        <v>0.05</v>
      </c>
      <c r="CM3" s="4"/>
      <c r="CO3" s="3">
        <v>1</v>
      </c>
      <c r="CP3" s="4">
        <v>0.01</v>
      </c>
      <c r="CQ3" s="4"/>
      <c r="CR3" s="4"/>
      <c r="CS3" s="4"/>
      <c r="CT3" s="4"/>
      <c r="CU3" s="4"/>
      <c r="CV3" s="4"/>
      <c r="CW3" s="4"/>
      <c r="CX3" s="4"/>
      <c r="CY3" s="4"/>
      <c r="CZ3" s="4"/>
      <c r="DA3" s="4"/>
      <c r="DB3" s="4"/>
      <c r="DC3" s="4"/>
      <c r="DE3" s="4"/>
      <c r="DG3" s="4"/>
      <c r="DI3" s="4"/>
      <c r="DK3" s="4"/>
      <c r="DM3" s="4"/>
      <c r="DO3" s="4"/>
      <c r="DQ3" s="3">
        <v>15</v>
      </c>
      <c r="DR3" s="4">
        <v>0.29</v>
      </c>
      <c r="DS3" s="4"/>
      <c r="DW3" s="3">
        <f aca="true" t="shared" si="0" ref="DW3:DW8">C3+E3+G3+I3+K3+M3+O3+Q3+S3+U3+W3+Y3+AA3+AC3+AE3+AG3+AI3+AK3+AM3+AO3+AQ3+AS3+AU3+AW3+AY3+BA3+BC3+BE3+BG3+BI3+BK3+BM3+BO3+BQ3+BS3+BU3+BW3+BY3+CA3+CC3+CE3+CG3+CI3+CK3+CM3+CO3+CQ3+CS3+CU3+CW3+CY3</f>
        <v>59</v>
      </c>
      <c r="DX3" s="3">
        <f aca="true" t="shared" si="1" ref="DX3:DX8">DA3+DC3+DE3+DG3+DI3+DK3+DM3+DO3+DQ3+DS3+DU3+DW3</f>
        <v>74</v>
      </c>
      <c r="DY3" s="4">
        <f aca="true" t="shared" si="2" ref="DY3:DY8">D3+F3+H3+J3+L3+N3+P3+R3+T3+V3+X3+Z3+AB3+AD3+AF3+AH3+AJ3+AL3+AN3+AP3+AR3+AT3+AV3+AX3+AZ3+BB3+BD3+BF3+BH3+BJ3+BL3+BN3+BP3+BR3+BT3+BV3+BX3+BZ3+CB3+CD3+CF3+CH3+CJ3+CL3+CN3+CP3+CR3+CT3+CV3+CX3+CZ3</f>
        <v>1.1300000000000001</v>
      </c>
      <c r="DZ3" s="4">
        <f aca="true" t="shared" si="3" ref="DZ3:DZ8">DB3+DD3+DF3+DH3+DJ3+DL3+DN3+DP3+DR3+DT3+DV3+DY3</f>
        <v>1.4200000000000002</v>
      </c>
    </row>
    <row r="4" spans="1:130" ht="12.75">
      <c r="A4" s="2" t="s">
        <v>6</v>
      </c>
      <c r="B4" s="2" t="s">
        <v>7</v>
      </c>
      <c r="C4" s="4"/>
      <c r="E4" s="4"/>
      <c r="G4" s="4"/>
      <c r="I4" s="4"/>
      <c r="J4" s="4"/>
      <c r="K4" s="4"/>
      <c r="M4" s="4"/>
      <c r="O4" s="4"/>
      <c r="Q4" s="4"/>
      <c r="S4" s="4"/>
      <c r="U4" s="4"/>
      <c r="W4" s="4"/>
      <c r="Y4" s="4"/>
      <c r="AA4" s="4"/>
      <c r="AC4" s="4"/>
      <c r="AE4" s="4"/>
      <c r="AG4" s="4"/>
      <c r="AI4" s="3">
        <v>1</v>
      </c>
      <c r="AJ4" s="4">
        <v>0.01</v>
      </c>
      <c r="AK4" s="3">
        <v>1</v>
      </c>
      <c r="AL4" s="4">
        <v>0.01</v>
      </c>
      <c r="AM4" s="3">
        <v>62</v>
      </c>
      <c r="AN4" s="4">
        <v>0.37</v>
      </c>
      <c r="AO4" s="3">
        <v>11</v>
      </c>
      <c r="AP4" s="4">
        <v>0.24</v>
      </c>
      <c r="AQ4" s="7"/>
      <c r="AR4" s="7"/>
      <c r="AS4" s="3">
        <v>2</v>
      </c>
      <c r="AT4" s="4">
        <v>0.01</v>
      </c>
      <c r="AU4" s="4"/>
      <c r="AW4" s="4"/>
      <c r="AY4" s="4"/>
      <c r="BA4" s="4"/>
      <c r="BC4" s="4"/>
      <c r="BE4" s="4"/>
      <c r="BG4" s="4"/>
      <c r="BI4" s="4"/>
      <c r="BJ4" s="4"/>
      <c r="BK4" s="4"/>
      <c r="BL4" s="4"/>
      <c r="BM4" s="4"/>
      <c r="BO4" s="4"/>
      <c r="BP4" s="4"/>
      <c r="BQ4" s="4"/>
      <c r="BR4" s="4"/>
      <c r="BS4" s="4"/>
      <c r="BT4" s="4"/>
      <c r="BU4" s="4"/>
      <c r="BV4" s="4"/>
      <c r="BW4" s="4"/>
      <c r="BY4" s="4"/>
      <c r="CA4" s="4"/>
      <c r="CC4" s="4"/>
      <c r="CD4" s="4"/>
      <c r="CE4" s="4"/>
      <c r="CG4" s="4"/>
      <c r="CI4" s="4"/>
      <c r="CK4" s="4"/>
      <c r="CM4" s="4"/>
      <c r="CO4" s="4"/>
      <c r="CP4" s="4"/>
      <c r="CQ4" s="4"/>
      <c r="CR4" s="4"/>
      <c r="CS4" s="4"/>
      <c r="CT4" s="4"/>
      <c r="CU4" s="4"/>
      <c r="CV4" s="4"/>
      <c r="CW4" s="4"/>
      <c r="CX4" s="4"/>
      <c r="CY4" s="4"/>
      <c r="CZ4" s="4"/>
      <c r="DA4" s="4"/>
      <c r="DB4" s="4"/>
      <c r="DC4" s="4"/>
      <c r="DE4" s="4"/>
      <c r="DG4" s="4"/>
      <c r="DI4" s="4"/>
      <c r="DK4" s="4"/>
      <c r="DM4" s="4"/>
      <c r="DO4" s="4"/>
      <c r="DQ4" s="4">
        <v>4</v>
      </c>
      <c r="DR4" s="4">
        <v>0.03</v>
      </c>
      <c r="DS4" s="4"/>
      <c r="DW4" s="3">
        <f t="shared" si="0"/>
        <v>77</v>
      </c>
      <c r="DX4" s="3">
        <f t="shared" si="1"/>
        <v>81</v>
      </c>
      <c r="DY4" s="4">
        <f t="shared" si="2"/>
        <v>0.64</v>
      </c>
      <c r="DZ4" s="4">
        <f t="shared" si="3"/>
        <v>0.67</v>
      </c>
    </row>
    <row r="5" spans="1:130" ht="12.75">
      <c r="A5" s="2" t="s">
        <v>8</v>
      </c>
      <c r="B5" s="2" t="s">
        <v>9</v>
      </c>
      <c r="C5" s="4"/>
      <c r="E5" s="4"/>
      <c r="G5" s="4"/>
      <c r="I5" s="4"/>
      <c r="J5" s="4"/>
      <c r="K5" s="4"/>
      <c r="M5" s="4"/>
      <c r="O5" s="4"/>
      <c r="Q5" s="4"/>
      <c r="S5" s="4"/>
      <c r="U5" s="4"/>
      <c r="W5" s="4"/>
      <c r="Y5" s="4"/>
      <c r="AA5" s="4"/>
      <c r="AC5" s="4"/>
      <c r="AE5" s="4"/>
      <c r="AG5" s="4"/>
      <c r="AI5" s="4"/>
      <c r="AK5" s="4"/>
      <c r="AM5" s="4"/>
      <c r="AO5" s="4"/>
      <c r="AQ5" s="4"/>
      <c r="AS5" s="4"/>
      <c r="AU5" s="4"/>
      <c r="AW5" s="4"/>
      <c r="AY5" s="4"/>
      <c r="BA5" s="4"/>
      <c r="BC5" s="4"/>
      <c r="BE5" s="4"/>
      <c r="BG5" s="4"/>
      <c r="BI5" s="4"/>
      <c r="BJ5" s="4"/>
      <c r="BK5" s="4"/>
      <c r="BL5" s="4"/>
      <c r="BM5" s="4"/>
      <c r="BO5" s="4"/>
      <c r="BP5" s="4"/>
      <c r="BQ5" s="4"/>
      <c r="BR5" s="4"/>
      <c r="BS5" s="4"/>
      <c r="BT5" s="4"/>
      <c r="BU5" s="4"/>
      <c r="BV5" s="4"/>
      <c r="BW5" s="4"/>
      <c r="BY5" s="4"/>
      <c r="CA5" s="4"/>
      <c r="CC5" s="4"/>
      <c r="CD5" s="4"/>
      <c r="CE5" s="4"/>
      <c r="CG5" s="4"/>
      <c r="CI5" s="4"/>
      <c r="CK5" s="4"/>
      <c r="CM5" s="4"/>
      <c r="CO5" s="4"/>
      <c r="CP5" s="4"/>
      <c r="CQ5" s="4"/>
      <c r="CR5" s="4"/>
      <c r="CS5" s="4"/>
      <c r="CT5" s="4"/>
      <c r="CU5" s="4"/>
      <c r="CV5" s="4"/>
      <c r="CW5" s="4"/>
      <c r="CX5" s="4"/>
      <c r="CY5" s="4"/>
      <c r="CZ5" s="4"/>
      <c r="DA5" s="4"/>
      <c r="DB5" s="4"/>
      <c r="DC5" s="4"/>
      <c r="DE5" s="4"/>
      <c r="DG5" s="4"/>
      <c r="DI5" s="4"/>
      <c r="DK5" s="4"/>
      <c r="DM5" s="4"/>
      <c r="DO5" s="4"/>
      <c r="DQ5" s="4"/>
      <c r="DS5" s="4"/>
      <c r="DW5" s="3">
        <f t="shared" si="0"/>
        <v>0</v>
      </c>
      <c r="DX5" s="3">
        <f t="shared" si="1"/>
        <v>0</v>
      </c>
      <c r="DY5" s="3">
        <f t="shared" si="2"/>
        <v>0</v>
      </c>
      <c r="DZ5" s="3">
        <f t="shared" si="3"/>
        <v>0</v>
      </c>
    </row>
    <row r="6" spans="2:130" ht="12.75">
      <c r="B6" s="2" t="s">
        <v>10</v>
      </c>
      <c r="C6" s="4"/>
      <c r="E6" s="4"/>
      <c r="G6" s="4"/>
      <c r="I6" s="4"/>
      <c r="J6" s="4"/>
      <c r="K6" s="3">
        <v>41</v>
      </c>
      <c r="L6" s="4">
        <v>0.63</v>
      </c>
      <c r="M6" s="3">
        <v>146</v>
      </c>
      <c r="N6" s="4">
        <v>2.13</v>
      </c>
      <c r="O6" s="3">
        <v>2</v>
      </c>
      <c r="P6" s="4">
        <v>0.01</v>
      </c>
      <c r="Q6" s="3">
        <v>35</v>
      </c>
      <c r="R6" s="4">
        <v>0.78</v>
      </c>
      <c r="S6" s="3">
        <v>18</v>
      </c>
      <c r="T6" s="4">
        <v>0.35</v>
      </c>
      <c r="U6" s="3">
        <v>3</v>
      </c>
      <c r="V6" s="4">
        <v>0.05</v>
      </c>
      <c r="W6" s="3">
        <v>3</v>
      </c>
      <c r="X6" s="4">
        <v>0.06</v>
      </c>
      <c r="Y6" s="4"/>
      <c r="AA6" s="4"/>
      <c r="AC6" s="3">
        <v>5</v>
      </c>
      <c r="AD6" s="4">
        <v>0.13</v>
      </c>
      <c r="AE6" s="3">
        <v>5</v>
      </c>
      <c r="AF6" s="4">
        <v>0.1</v>
      </c>
      <c r="AG6" s="4"/>
      <c r="AI6" s="3">
        <v>10</v>
      </c>
      <c r="AJ6" s="4">
        <v>0.13</v>
      </c>
      <c r="AK6" s="4"/>
      <c r="AM6" s="4"/>
      <c r="AO6" s="3">
        <v>156</v>
      </c>
      <c r="AP6" s="4">
        <v>3.69</v>
      </c>
      <c r="AQ6" s="4"/>
      <c r="AS6" s="4"/>
      <c r="AU6" s="4"/>
      <c r="AW6" s="4"/>
      <c r="AY6" s="4"/>
      <c r="BA6" s="3">
        <v>1</v>
      </c>
      <c r="BB6" s="4">
        <v>0.04</v>
      </c>
      <c r="BC6" s="4"/>
      <c r="BE6" s="4"/>
      <c r="BG6" s="4"/>
      <c r="BI6" s="4"/>
      <c r="BJ6" s="4"/>
      <c r="BK6" s="4"/>
      <c r="BL6" s="4"/>
      <c r="BM6" s="3">
        <v>4</v>
      </c>
      <c r="BN6" s="4">
        <v>0.1</v>
      </c>
      <c r="BO6" s="4"/>
      <c r="BP6" s="4"/>
      <c r="BQ6" s="4"/>
      <c r="BR6" s="4"/>
      <c r="BS6" s="4"/>
      <c r="BT6" s="4"/>
      <c r="BU6" s="4"/>
      <c r="BV6" s="4"/>
      <c r="BW6" s="3">
        <v>1</v>
      </c>
      <c r="BX6" s="4">
        <v>0.01</v>
      </c>
      <c r="BY6" s="4"/>
      <c r="CA6" s="4"/>
      <c r="CC6" s="4"/>
      <c r="CD6" s="4"/>
      <c r="CE6" s="3">
        <v>11</v>
      </c>
      <c r="CF6" s="4">
        <v>0.11</v>
      </c>
      <c r="CG6" s="3">
        <v>10</v>
      </c>
      <c r="CH6" s="4">
        <v>0.16</v>
      </c>
      <c r="CI6" s="3">
        <v>252</v>
      </c>
      <c r="CJ6" s="4">
        <v>4.34</v>
      </c>
      <c r="CK6" s="3">
        <v>34</v>
      </c>
      <c r="CL6" s="4">
        <v>0.55</v>
      </c>
      <c r="CM6" s="4"/>
      <c r="CO6" s="3">
        <v>12</v>
      </c>
      <c r="CP6" s="4">
        <v>0.16</v>
      </c>
      <c r="CQ6" s="3">
        <v>4</v>
      </c>
      <c r="CR6" s="4">
        <v>0.08</v>
      </c>
      <c r="CS6" s="3">
        <v>1</v>
      </c>
      <c r="CT6" s="4">
        <v>0.07</v>
      </c>
      <c r="CU6" s="3">
        <v>4</v>
      </c>
      <c r="CV6" s="4">
        <v>0.04</v>
      </c>
      <c r="CW6" s="3">
        <v>1</v>
      </c>
      <c r="CX6" s="4">
        <v>0.02</v>
      </c>
      <c r="CY6" s="4"/>
      <c r="CZ6" s="4"/>
      <c r="DA6" s="3">
        <v>1</v>
      </c>
      <c r="DB6" s="4">
        <v>0.01</v>
      </c>
      <c r="DC6" s="3">
        <v>5</v>
      </c>
      <c r="DD6" s="4">
        <v>0.12</v>
      </c>
      <c r="DE6" s="3">
        <v>9</v>
      </c>
      <c r="DF6" s="4">
        <v>0.14</v>
      </c>
      <c r="DG6" s="3">
        <v>2</v>
      </c>
      <c r="DH6" s="4">
        <v>0.01</v>
      </c>
      <c r="DI6" s="3">
        <v>2</v>
      </c>
      <c r="DJ6" s="4">
        <v>0.01</v>
      </c>
      <c r="DK6" s="3">
        <v>2</v>
      </c>
      <c r="DL6" s="4">
        <v>0.02</v>
      </c>
      <c r="DM6" s="4"/>
      <c r="DO6" s="4"/>
      <c r="DQ6" s="3">
        <v>100</v>
      </c>
      <c r="DR6" s="4">
        <v>1.86</v>
      </c>
      <c r="DS6" s="3">
        <v>4</v>
      </c>
      <c r="DT6" s="4">
        <v>0.05</v>
      </c>
      <c r="DW6" s="3">
        <f t="shared" si="0"/>
        <v>759</v>
      </c>
      <c r="DX6" s="3">
        <f t="shared" si="1"/>
        <v>884</v>
      </c>
      <c r="DY6" s="4">
        <f t="shared" si="2"/>
        <v>13.739999999999997</v>
      </c>
      <c r="DZ6" s="4">
        <f t="shared" si="3"/>
        <v>15.959999999999997</v>
      </c>
    </row>
    <row r="7" spans="2:130" ht="12.75">
      <c r="B7" s="2" t="s">
        <v>11</v>
      </c>
      <c r="C7" s="4"/>
      <c r="E7" s="4"/>
      <c r="G7" s="4"/>
      <c r="I7" s="4"/>
      <c r="J7" s="4"/>
      <c r="K7" s="4"/>
      <c r="M7" s="4"/>
      <c r="O7" s="4"/>
      <c r="Q7" s="4"/>
      <c r="S7" s="4"/>
      <c r="U7" s="4"/>
      <c r="W7" s="4"/>
      <c r="Y7" s="4"/>
      <c r="AA7" s="4"/>
      <c r="AC7" s="4"/>
      <c r="AE7" s="4"/>
      <c r="AG7" s="4"/>
      <c r="AI7" s="4"/>
      <c r="AK7" s="4"/>
      <c r="AM7" s="4"/>
      <c r="AO7" s="4"/>
      <c r="AQ7" s="4"/>
      <c r="AS7" s="4"/>
      <c r="AU7" s="4"/>
      <c r="AW7" s="4"/>
      <c r="AY7" s="4"/>
      <c r="BA7" s="4"/>
      <c r="BC7" s="4"/>
      <c r="BE7" s="4"/>
      <c r="BG7" s="4"/>
      <c r="BI7" s="4"/>
      <c r="BJ7" s="4"/>
      <c r="BK7" s="4"/>
      <c r="BL7" s="4"/>
      <c r="BM7" s="4"/>
      <c r="BO7" s="4"/>
      <c r="BP7" s="4"/>
      <c r="BQ7" s="4"/>
      <c r="BR7" s="4"/>
      <c r="BS7" s="4"/>
      <c r="BT7" s="4"/>
      <c r="BU7" s="4"/>
      <c r="BV7" s="4"/>
      <c r="BW7" s="4"/>
      <c r="BY7" s="4"/>
      <c r="CA7" s="4"/>
      <c r="CC7" s="4"/>
      <c r="CD7" s="4"/>
      <c r="CE7" s="4"/>
      <c r="CG7" s="4"/>
      <c r="CI7" s="4"/>
      <c r="CK7" s="4"/>
      <c r="CM7" s="4"/>
      <c r="CO7" s="4"/>
      <c r="CP7" s="4"/>
      <c r="CQ7" s="4"/>
      <c r="CR7" s="4"/>
      <c r="CS7" s="4"/>
      <c r="CT7" s="4"/>
      <c r="CU7" s="4"/>
      <c r="CV7" s="4"/>
      <c r="CW7" s="4"/>
      <c r="CX7" s="4"/>
      <c r="CY7" s="4"/>
      <c r="CZ7" s="4"/>
      <c r="DA7" s="4"/>
      <c r="DB7" s="4"/>
      <c r="DC7" s="4"/>
      <c r="DE7" s="4"/>
      <c r="DG7" s="4"/>
      <c r="DI7" s="4"/>
      <c r="DK7" s="4"/>
      <c r="DM7" s="4"/>
      <c r="DO7" s="4"/>
      <c r="DQ7" s="4"/>
      <c r="DS7" s="4"/>
      <c r="DW7" s="3">
        <f t="shared" si="0"/>
        <v>0</v>
      </c>
      <c r="DX7" s="3">
        <f t="shared" si="1"/>
        <v>0</v>
      </c>
      <c r="DY7" s="3">
        <f t="shared" si="2"/>
        <v>0</v>
      </c>
      <c r="DZ7" s="3">
        <f t="shared" si="3"/>
        <v>0</v>
      </c>
    </row>
    <row r="8" spans="2:130" ht="12.75">
      <c r="B8" s="2" t="s">
        <v>12</v>
      </c>
      <c r="C8" s="4"/>
      <c r="E8" s="4"/>
      <c r="G8" s="4"/>
      <c r="I8" s="4"/>
      <c r="J8" s="4"/>
      <c r="K8" s="4"/>
      <c r="M8" s="4"/>
      <c r="O8" s="4"/>
      <c r="Q8" s="4"/>
      <c r="S8" s="4"/>
      <c r="U8" s="4"/>
      <c r="W8" s="4"/>
      <c r="Y8" s="4"/>
      <c r="AA8" s="4"/>
      <c r="AC8" s="4"/>
      <c r="AE8" s="4"/>
      <c r="AG8" s="4"/>
      <c r="AI8" s="4"/>
      <c r="AK8" s="4"/>
      <c r="AM8" s="4"/>
      <c r="AO8" s="4"/>
      <c r="AQ8" s="4"/>
      <c r="AS8" s="4"/>
      <c r="AU8" s="4"/>
      <c r="AW8" s="4"/>
      <c r="AY8" s="4"/>
      <c r="BA8" s="4"/>
      <c r="BC8" s="4"/>
      <c r="BE8" s="4"/>
      <c r="BG8" s="4"/>
      <c r="BI8" s="4"/>
      <c r="BJ8" s="4"/>
      <c r="BK8" s="4"/>
      <c r="BL8" s="4"/>
      <c r="BM8" s="4"/>
      <c r="BO8" s="4"/>
      <c r="BP8" s="4"/>
      <c r="BQ8" s="4"/>
      <c r="BR8" s="4"/>
      <c r="BS8" s="4"/>
      <c r="BT8" s="4"/>
      <c r="BU8" s="4"/>
      <c r="BV8" s="4"/>
      <c r="BW8" s="4"/>
      <c r="BY8" s="4"/>
      <c r="CA8" s="4"/>
      <c r="CC8" s="4"/>
      <c r="CD8" s="4"/>
      <c r="CE8" s="4"/>
      <c r="CG8" s="4"/>
      <c r="CI8" s="3">
        <v>1</v>
      </c>
      <c r="CJ8" s="4">
        <v>0.01</v>
      </c>
      <c r="CK8" s="3">
        <v>1</v>
      </c>
      <c r="CL8" s="4">
        <v>0.03</v>
      </c>
      <c r="CM8" s="4"/>
      <c r="CO8" s="4"/>
      <c r="CP8" s="4"/>
      <c r="CQ8" s="4"/>
      <c r="CR8" s="4"/>
      <c r="CS8" s="4"/>
      <c r="CT8" s="4"/>
      <c r="CU8" s="4"/>
      <c r="CV8" s="4"/>
      <c r="CW8" s="4"/>
      <c r="CX8" s="4"/>
      <c r="CY8" s="4"/>
      <c r="CZ8" s="4"/>
      <c r="DA8" s="4"/>
      <c r="DB8" s="4"/>
      <c r="DC8" s="4"/>
      <c r="DE8" s="4"/>
      <c r="DG8" s="4"/>
      <c r="DI8" s="4"/>
      <c r="DK8" s="4"/>
      <c r="DM8" s="4"/>
      <c r="DO8" s="4"/>
      <c r="DQ8" s="4"/>
      <c r="DS8" s="4"/>
      <c r="DW8" s="3">
        <f t="shared" si="0"/>
        <v>2</v>
      </c>
      <c r="DX8" s="3">
        <f t="shared" si="1"/>
        <v>2</v>
      </c>
      <c r="DY8" s="4">
        <f t="shared" si="2"/>
        <v>0.04</v>
      </c>
      <c r="DZ8" s="4">
        <f t="shared" si="3"/>
        <v>0.04</v>
      </c>
    </row>
    <row r="9" spans="2:130" ht="12.75">
      <c r="B9" s="6"/>
      <c r="C9" s="4"/>
      <c r="E9" s="4"/>
      <c r="G9" s="4"/>
      <c r="I9" s="4"/>
      <c r="J9" s="4"/>
      <c r="K9" s="4"/>
      <c r="M9" s="4"/>
      <c r="O9" s="4"/>
      <c r="Q9" s="4"/>
      <c r="S9" s="4"/>
      <c r="U9" s="4"/>
      <c r="W9" s="4"/>
      <c r="Y9" s="4"/>
      <c r="AA9" s="4"/>
      <c r="AC9" s="4"/>
      <c r="AE9" s="4"/>
      <c r="AG9" s="4"/>
      <c r="AI9" s="4"/>
      <c r="AK9" s="4"/>
      <c r="AM9" s="4"/>
      <c r="AO9" s="4"/>
      <c r="AQ9" s="4"/>
      <c r="AS9" s="4"/>
      <c r="AU9" s="4"/>
      <c r="AW9" s="4"/>
      <c r="AY9" s="4"/>
      <c r="BA9" s="4"/>
      <c r="BC9" s="4"/>
      <c r="BE9" s="4"/>
      <c r="BG9" s="4"/>
      <c r="BI9" s="4"/>
      <c r="BJ9" s="4"/>
      <c r="BK9" s="4"/>
      <c r="BL9" s="4"/>
      <c r="BM9" s="4"/>
      <c r="BO9" s="4"/>
      <c r="BP9" s="4"/>
      <c r="BQ9" s="4"/>
      <c r="BR9" s="4"/>
      <c r="BS9" s="4"/>
      <c r="BT9" s="4"/>
      <c r="BU9" s="4"/>
      <c r="BV9" s="4"/>
      <c r="BW9" s="4"/>
      <c r="BY9" s="4"/>
      <c r="CA9" s="4"/>
      <c r="CC9" s="4"/>
      <c r="CD9" s="4"/>
      <c r="CE9" s="4"/>
      <c r="CG9" s="4"/>
      <c r="CI9" s="4"/>
      <c r="CK9" s="4"/>
      <c r="CM9" s="4"/>
      <c r="CO9" s="4"/>
      <c r="CP9" s="4"/>
      <c r="CQ9" s="4"/>
      <c r="CR9" s="4"/>
      <c r="CS9" s="4"/>
      <c r="CT9" s="4"/>
      <c r="CU9" s="4"/>
      <c r="CV9" s="4"/>
      <c r="CW9" s="4"/>
      <c r="CX9" s="4"/>
      <c r="CY9" s="4"/>
      <c r="CZ9" s="4"/>
      <c r="DA9" s="4"/>
      <c r="DB9" s="4"/>
      <c r="DC9" s="4"/>
      <c r="DE9" s="4"/>
      <c r="DG9" s="4"/>
      <c r="DI9" s="4"/>
      <c r="DK9" s="4"/>
      <c r="DM9" s="4"/>
      <c r="DO9" s="4"/>
      <c r="DQ9" s="4"/>
      <c r="DS9" s="4"/>
      <c r="DW9" s="4" t="s">
        <v>13</v>
      </c>
      <c r="DX9" s="10">
        <f>SUM(DX3:DX8)</f>
        <v>1041</v>
      </c>
      <c r="DY9" s="4"/>
      <c r="DZ9" s="8">
        <f>SUM(DZ3:DZ8)</f>
        <v>18.089999999999996</v>
      </c>
    </row>
    <row r="10" spans="1:130" ht="12.75">
      <c r="A10" s="1" t="s">
        <v>14</v>
      </c>
      <c r="C10" s="4"/>
      <c r="E10" s="4"/>
      <c r="G10" s="4"/>
      <c r="I10" s="4"/>
      <c r="J10" s="4"/>
      <c r="K10" s="4"/>
      <c r="M10" s="4"/>
      <c r="O10" s="4"/>
      <c r="Q10" s="4"/>
      <c r="S10" s="4"/>
      <c r="U10" s="4"/>
      <c r="W10" s="4"/>
      <c r="Y10" s="4"/>
      <c r="AA10" s="4"/>
      <c r="AC10" s="4"/>
      <c r="AE10" s="4"/>
      <c r="AG10" s="4"/>
      <c r="AI10" s="4"/>
      <c r="AK10" s="4"/>
      <c r="AM10" s="4"/>
      <c r="AO10" s="4"/>
      <c r="AQ10" s="4"/>
      <c r="AS10" s="4"/>
      <c r="AU10" s="4"/>
      <c r="AW10" s="4"/>
      <c r="AY10" s="4"/>
      <c r="BA10" s="4"/>
      <c r="BC10" s="4"/>
      <c r="BE10" s="4"/>
      <c r="BG10" s="4"/>
      <c r="BI10" s="4"/>
      <c r="BJ10" s="4"/>
      <c r="BK10" s="4"/>
      <c r="BL10" s="4"/>
      <c r="BM10" s="4"/>
      <c r="BO10" s="4"/>
      <c r="BP10" s="4"/>
      <c r="BQ10" s="4"/>
      <c r="BR10" s="4"/>
      <c r="BS10" s="4"/>
      <c r="BT10" s="4"/>
      <c r="BU10" s="4"/>
      <c r="BV10" s="4"/>
      <c r="BW10" s="4"/>
      <c r="BY10" s="4"/>
      <c r="CA10" s="4"/>
      <c r="CC10" s="4"/>
      <c r="CD10" s="4"/>
      <c r="CE10" s="4"/>
      <c r="CG10" s="4"/>
      <c r="CI10" s="4"/>
      <c r="CK10" s="4"/>
      <c r="CM10" s="4"/>
      <c r="CO10" s="4"/>
      <c r="CP10" s="4"/>
      <c r="CQ10" s="4"/>
      <c r="CR10" s="4"/>
      <c r="CS10" s="4"/>
      <c r="CT10" s="4"/>
      <c r="CU10" s="4"/>
      <c r="CV10" s="4"/>
      <c r="CW10" s="4"/>
      <c r="CX10" s="4"/>
      <c r="CY10" s="4"/>
      <c r="CZ10" s="4"/>
      <c r="DA10" s="4"/>
      <c r="DB10" s="4"/>
      <c r="DC10" s="4"/>
      <c r="DE10" s="4"/>
      <c r="DG10" s="4"/>
      <c r="DI10" s="4"/>
      <c r="DK10" s="4"/>
      <c r="DM10" s="4"/>
      <c r="DO10" s="4"/>
      <c r="DQ10" s="4"/>
      <c r="DS10" s="4"/>
      <c r="DW10" s="4"/>
      <c r="DX10" s="4"/>
      <c r="DY10" s="4"/>
      <c r="DZ10" s="4"/>
    </row>
    <row r="11" spans="1:130" ht="12.75">
      <c r="A11" s="2" t="s">
        <v>4</v>
      </c>
      <c r="B11" s="2" t="s">
        <v>15</v>
      </c>
      <c r="C11" s="4"/>
      <c r="E11" s="4"/>
      <c r="G11" s="4"/>
      <c r="I11" s="4"/>
      <c r="J11" s="4"/>
      <c r="K11" s="4"/>
      <c r="M11" s="4"/>
      <c r="O11" s="4"/>
      <c r="Q11" s="4"/>
      <c r="S11" s="4"/>
      <c r="U11" s="4"/>
      <c r="W11" s="4"/>
      <c r="Y11" s="4"/>
      <c r="AA11" s="4"/>
      <c r="AC11" s="4"/>
      <c r="AE11" s="4"/>
      <c r="AG11" s="4"/>
      <c r="AI11" s="4"/>
      <c r="AK11" s="4"/>
      <c r="AM11" s="4"/>
      <c r="AO11" s="3">
        <v>1</v>
      </c>
      <c r="AP11" s="4">
        <v>0.01</v>
      </c>
      <c r="AQ11" s="4"/>
      <c r="AS11" s="4"/>
      <c r="AU11" s="4"/>
      <c r="AW11" s="4"/>
      <c r="AY11" s="4"/>
      <c r="BA11" s="4"/>
      <c r="BC11" s="4"/>
      <c r="BE11" s="4"/>
      <c r="BG11" s="4"/>
      <c r="BI11" s="4"/>
      <c r="BJ11" s="4"/>
      <c r="BK11" s="4"/>
      <c r="BL11" s="4"/>
      <c r="BM11" s="4"/>
      <c r="BO11" s="4"/>
      <c r="BP11" s="4"/>
      <c r="BQ11" s="4"/>
      <c r="BR11" s="4"/>
      <c r="BS11" s="4"/>
      <c r="BT11" s="4"/>
      <c r="BU11" s="4"/>
      <c r="BV11" s="4"/>
      <c r="BW11" s="4"/>
      <c r="BY11" s="4"/>
      <c r="CA11" s="4"/>
      <c r="CC11" s="4"/>
      <c r="CD11" s="4"/>
      <c r="CE11" s="4"/>
      <c r="CG11" s="4"/>
      <c r="CI11" s="4"/>
      <c r="CK11" s="4"/>
      <c r="CM11" s="4"/>
      <c r="CO11" s="4"/>
      <c r="CP11" s="4"/>
      <c r="CQ11" s="4"/>
      <c r="CR11" s="4"/>
      <c r="CS11" s="4"/>
      <c r="CT11" s="4"/>
      <c r="CU11" s="4"/>
      <c r="CV11" s="4"/>
      <c r="CW11" s="4"/>
      <c r="CX11" s="4"/>
      <c r="CY11" s="4"/>
      <c r="CZ11" s="4"/>
      <c r="DA11" s="4"/>
      <c r="DB11" s="4"/>
      <c r="DC11" s="4"/>
      <c r="DE11" s="4"/>
      <c r="DG11" s="4"/>
      <c r="DI11" s="4"/>
      <c r="DK11" s="4"/>
      <c r="DM11" s="4"/>
      <c r="DO11" s="4"/>
      <c r="DQ11" s="4"/>
      <c r="DS11" s="4"/>
      <c r="DW11" s="3">
        <f aca="true" t="shared" si="4" ref="DW11:DW24">C11+E11+G11+I11+K11+M11+O11+Q11+S11+U11+W11+Y11+AA11+AC11+AE11+AG11+AI11+AK11+AM11+AO11+AQ11+AS11+AU11+AW11+AY11+BA11+BC11+BE11+BG11+BI11+BK11+BM11+BO11+BQ11+BS11+BU11+BW11+BY11+CA11+CC11+CE11+CG11+CI11+CK11+CM11+CO11+CQ11+CS11+CU11+CW11+CY11</f>
        <v>1</v>
      </c>
      <c r="DX11" s="3">
        <f aca="true" t="shared" si="5" ref="DX11:DX24">DA11+DC11+DE11+DG11+DI11+DK11+DM11+DO11+DQ11+DS11+DU11+DW11</f>
        <v>1</v>
      </c>
      <c r="DY11" s="4">
        <f aca="true" t="shared" si="6" ref="DY11:DY24">D11+F11+H11+J11+L11+N11+P11+R11+T11+V11+X11+Z11+AB11+AD11+AF11+AH11+AJ11+AL11+AN11+AP11+AR11+AT11+AV11+AX11+AZ11+BB11+BD11+BF11+BH11+BJ11+BL11+BN11+BP11+BR11+BT11+BV11+BX11+BZ11+CB11+CD11+CF11+CH11+CJ11+CL11+CN11+CP11+CR11+CT11+CV11+CX11+CZ11</f>
        <v>0.01</v>
      </c>
      <c r="DZ11" s="4">
        <f aca="true" t="shared" si="7" ref="DZ11:DZ24">DB11+DD11+DF11+DH11+DJ11+DL11+DN11+DP11+DR11+DT11+DV11+DY11</f>
        <v>0.01</v>
      </c>
    </row>
    <row r="12" spans="1:130" ht="12.75">
      <c r="A12" s="5"/>
      <c r="B12" s="2" t="s">
        <v>16</v>
      </c>
      <c r="C12" s="4"/>
      <c r="E12" s="4"/>
      <c r="G12" s="4"/>
      <c r="I12" s="4"/>
      <c r="J12" s="4"/>
      <c r="K12" s="4"/>
      <c r="M12" s="4"/>
      <c r="O12" s="4"/>
      <c r="Q12" s="4"/>
      <c r="S12" s="4"/>
      <c r="U12" s="4"/>
      <c r="W12" s="4"/>
      <c r="Y12" s="4"/>
      <c r="AA12" s="4"/>
      <c r="AC12" s="4"/>
      <c r="AE12" s="4"/>
      <c r="AG12" s="4"/>
      <c r="AI12" s="4"/>
      <c r="AK12" s="4"/>
      <c r="AM12" s="4"/>
      <c r="AO12" s="4"/>
      <c r="AQ12" s="4"/>
      <c r="AS12" s="4"/>
      <c r="AU12" s="4"/>
      <c r="AW12" s="4"/>
      <c r="AY12" s="4"/>
      <c r="BA12" s="4"/>
      <c r="BC12" s="4"/>
      <c r="BE12" s="4"/>
      <c r="BG12" s="4"/>
      <c r="BI12" s="4"/>
      <c r="BJ12" s="4"/>
      <c r="BK12" s="4"/>
      <c r="BL12" s="4"/>
      <c r="BM12" s="4"/>
      <c r="BO12" s="4"/>
      <c r="BP12" s="4"/>
      <c r="BQ12" s="4"/>
      <c r="BR12" s="4"/>
      <c r="BS12" s="4"/>
      <c r="BT12" s="4"/>
      <c r="BU12" s="4"/>
      <c r="BV12" s="4"/>
      <c r="BW12" s="4"/>
      <c r="BY12" s="4"/>
      <c r="CA12" s="4"/>
      <c r="CC12" s="4"/>
      <c r="CD12" s="4"/>
      <c r="CE12" s="4"/>
      <c r="CG12" s="4"/>
      <c r="CI12" s="4"/>
      <c r="CK12" s="4"/>
      <c r="CM12" s="4"/>
      <c r="CO12" s="4"/>
      <c r="CP12" s="4"/>
      <c r="CQ12" s="4"/>
      <c r="CR12" s="4"/>
      <c r="CS12" s="4"/>
      <c r="CT12" s="4"/>
      <c r="CU12" s="4"/>
      <c r="CV12" s="4"/>
      <c r="CW12" s="4"/>
      <c r="CX12" s="4"/>
      <c r="CY12" s="4"/>
      <c r="CZ12" s="4"/>
      <c r="DA12" s="4"/>
      <c r="DB12" s="4"/>
      <c r="DC12" s="4"/>
      <c r="DE12" s="4"/>
      <c r="DG12" s="4"/>
      <c r="DI12" s="4"/>
      <c r="DK12" s="4"/>
      <c r="DM12" s="4"/>
      <c r="DO12" s="4"/>
      <c r="DQ12" s="3">
        <v>1</v>
      </c>
      <c r="DR12" s="4">
        <v>0.01</v>
      </c>
      <c r="DS12" s="4"/>
      <c r="DW12" s="3">
        <f t="shared" si="4"/>
        <v>0</v>
      </c>
      <c r="DX12" s="3">
        <f t="shared" si="5"/>
        <v>1</v>
      </c>
      <c r="DY12" s="3">
        <f t="shared" si="6"/>
        <v>0</v>
      </c>
      <c r="DZ12" s="4">
        <f t="shared" si="7"/>
        <v>0.01</v>
      </c>
    </row>
    <row r="13" spans="2:130" ht="12.75">
      <c r="B13" s="2" t="s">
        <v>17</v>
      </c>
      <c r="C13" s="4"/>
      <c r="E13" s="4"/>
      <c r="G13" s="4"/>
      <c r="I13" s="4"/>
      <c r="J13" s="4"/>
      <c r="K13" s="4"/>
      <c r="M13" s="4"/>
      <c r="O13" s="4"/>
      <c r="Q13" s="4"/>
      <c r="S13" s="4"/>
      <c r="U13" s="4"/>
      <c r="W13" s="4"/>
      <c r="Y13" s="4"/>
      <c r="AA13" s="4"/>
      <c r="AC13" s="4"/>
      <c r="AE13" s="4"/>
      <c r="AG13" s="4"/>
      <c r="AI13" s="4"/>
      <c r="AK13" s="4"/>
      <c r="AM13" s="4"/>
      <c r="AO13" s="4"/>
      <c r="AQ13" s="4"/>
      <c r="AS13" s="4"/>
      <c r="AU13" s="4"/>
      <c r="AW13" s="4"/>
      <c r="AY13" s="4"/>
      <c r="BA13" s="4"/>
      <c r="BC13" s="4"/>
      <c r="BE13" s="4"/>
      <c r="BG13" s="4"/>
      <c r="BI13" s="4"/>
      <c r="BJ13" s="4"/>
      <c r="BK13" s="4"/>
      <c r="BL13" s="4"/>
      <c r="BM13" s="4"/>
      <c r="BO13" s="4"/>
      <c r="BP13" s="4"/>
      <c r="BQ13" s="4"/>
      <c r="BR13" s="4"/>
      <c r="BS13" s="4"/>
      <c r="BT13" s="4"/>
      <c r="BU13" s="4"/>
      <c r="BV13" s="4"/>
      <c r="BW13" s="4"/>
      <c r="BY13" s="4"/>
      <c r="CA13" s="4"/>
      <c r="CC13" s="4"/>
      <c r="CD13" s="4"/>
      <c r="CE13" s="4"/>
      <c r="CG13" s="4"/>
      <c r="CI13" s="4"/>
      <c r="CK13" s="4"/>
      <c r="CM13" s="4"/>
      <c r="CO13" s="4"/>
      <c r="CP13" s="4"/>
      <c r="CQ13" s="4"/>
      <c r="CR13" s="4"/>
      <c r="CS13" s="4"/>
      <c r="CT13" s="4"/>
      <c r="CU13" s="4"/>
      <c r="CV13" s="4"/>
      <c r="CW13" s="4"/>
      <c r="CX13" s="4"/>
      <c r="CY13" s="4"/>
      <c r="CZ13" s="4"/>
      <c r="DA13" s="4"/>
      <c r="DB13" s="4"/>
      <c r="DC13" s="4"/>
      <c r="DE13" s="4"/>
      <c r="DG13" s="4"/>
      <c r="DI13" s="4"/>
      <c r="DK13" s="4"/>
      <c r="DM13" s="4"/>
      <c r="DO13" s="4"/>
      <c r="DQ13" s="4"/>
      <c r="DS13" s="4"/>
      <c r="DW13" s="3">
        <f t="shared" si="4"/>
        <v>0</v>
      </c>
      <c r="DX13" s="3">
        <f t="shared" si="5"/>
        <v>0</v>
      </c>
      <c r="DY13" s="3">
        <f t="shared" si="6"/>
        <v>0</v>
      </c>
      <c r="DZ13" s="4">
        <f t="shared" si="7"/>
        <v>0</v>
      </c>
    </row>
    <row r="14" spans="2:130" ht="12.75">
      <c r="B14" s="2" t="s">
        <v>18</v>
      </c>
      <c r="C14" s="4"/>
      <c r="E14" s="4"/>
      <c r="G14" s="4"/>
      <c r="I14" s="4"/>
      <c r="J14" s="4"/>
      <c r="K14" s="4"/>
      <c r="M14" s="4"/>
      <c r="O14" s="4"/>
      <c r="Q14" s="4"/>
      <c r="S14" s="4"/>
      <c r="U14" s="4"/>
      <c r="W14" s="4"/>
      <c r="Y14" s="4"/>
      <c r="AA14" s="4"/>
      <c r="AC14" s="4"/>
      <c r="AE14" s="4"/>
      <c r="AG14" s="4"/>
      <c r="AI14" s="4"/>
      <c r="AK14" s="4"/>
      <c r="AM14" s="4"/>
      <c r="AO14" s="4"/>
      <c r="AQ14" s="4"/>
      <c r="AS14" s="4"/>
      <c r="AU14" s="4"/>
      <c r="AW14" s="4"/>
      <c r="AY14" s="4"/>
      <c r="BA14" s="4"/>
      <c r="BC14" s="4"/>
      <c r="BE14" s="4"/>
      <c r="BG14" s="4"/>
      <c r="BI14" s="4"/>
      <c r="BJ14" s="4"/>
      <c r="BK14" s="4"/>
      <c r="BL14" s="4"/>
      <c r="BM14" s="4"/>
      <c r="BO14" s="4"/>
      <c r="BP14" s="4"/>
      <c r="BQ14" s="4"/>
      <c r="BR14" s="4"/>
      <c r="BS14" s="4"/>
      <c r="BT14" s="4"/>
      <c r="BU14" s="4"/>
      <c r="BV14" s="4"/>
      <c r="BW14" s="4"/>
      <c r="BY14" s="4"/>
      <c r="CA14" s="4"/>
      <c r="CC14" s="4"/>
      <c r="CD14" s="4"/>
      <c r="CE14" s="4"/>
      <c r="CG14" s="4"/>
      <c r="CI14" s="4"/>
      <c r="CK14" s="4"/>
      <c r="CM14" s="4"/>
      <c r="CO14" s="4"/>
      <c r="CP14" s="4"/>
      <c r="CQ14" s="4"/>
      <c r="CR14" s="4"/>
      <c r="CS14" s="4"/>
      <c r="CT14" s="4"/>
      <c r="CU14" s="4"/>
      <c r="CV14" s="4"/>
      <c r="CW14" s="4"/>
      <c r="CX14" s="4"/>
      <c r="CY14" s="4"/>
      <c r="CZ14" s="4"/>
      <c r="DA14" s="4"/>
      <c r="DB14" s="4"/>
      <c r="DC14" s="4"/>
      <c r="DE14" s="4"/>
      <c r="DG14" s="4"/>
      <c r="DI14" s="4"/>
      <c r="DK14" s="4"/>
      <c r="DM14" s="4"/>
      <c r="DO14" s="4"/>
      <c r="DQ14" s="3">
        <v>2</v>
      </c>
      <c r="DR14" s="4">
        <v>0.02</v>
      </c>
      <c r="DS14" s="4"/>
      <c r="DW14" s="3">
        <f t="shared" si="4"/>
        <v>0</v>
      </c>
      <c r="DX14" s="3">
        <f t="shared" si="5"/>
        <v>2</v>
      </c>
      <c r="DY14" s="3">
        <f t="shared" si="6"/>
        <v>0</v>
      </c>
      <c r="DZ14" s="4">
        <f t="shared" si="7"/>
        <v>0.02</v>
      </c>
    </row>
    <row r="15" spans="2:130" ht="12.75">
      <c r="B15" s="2" t="s">
        <v>19</v>
      </c>
      <c r="C15" s="4"/>
      <c r="E15" s="4"/>
      <c r="G15" s="4"/>
      <c r="I15" s="4"/>
      <c r="J15" s="4"/>
      <c r="K15" s="3">
        <v>1</v>
      </c>
      <c r="L15" s="4">
        <v>0.1</v>
      </c>
      <c r="M15" s="3">
        <v>2</v>
      </c>
      <c r="N15" s="4">
        <v>0.02</v>
      </c>
      <c r="O15" s="4"/>
      <c r="Q15" s="3">
        <v>1</v>
      </c>
      <c r="R15" s="4">
        <v>0.01</v>
      </c>
      <c r="S15" s="3">
        <v>1</v>
      </c>
      <c r="T15" s="4">
        <v>0.01</v>
      </c>
      <c r="U15" s="4"/>
      <c r="W15" s="4"/>
      <c r="Y15" s="4"/>
      <c r="AA15" s="4"/>
      <c r="AC15" s="4"/>
      <c r="AE15" s="4"/>
      <c r="AG15" s="4"/>
      <c r="AI15" s="4"/>
      <c r="AK15" s="4"/>
      <c r="AM15" s="4"/>
      <c r="AO15" s="4"/>
      <c r="AQ15" s="4"/>
      <c r="AS15" s="4"/>
      <c r="AU15" s="4"/>
      <c r="AW15" s="4"/>
      <c r="AY15" s="4"/>
      <c r="BA15" s="4"/>
      <c r="BC15" s="4"/>
      <c r="BE15" s="4"/>
      <c r="BG15" s="4"/>
      <c r="BI15" s="4"/>
      <c r="BJ15" s="4"/>
      <c r="BK15" s="4"/>
      <c r="BL15" s="4"/>
      <c r="BM15" s="4"/>
      <c r="BO15" s="4"/>
      <c r="BP15" s="4"/>
      <c r="BQ15" s="4"/>
      <c r="BR15" s="4"/>
      <c r="BS15" s="4"/>
      <c r="BT15" s="4"/>
      <c r="BU15" s="4"/>
      <c r="BV15" s="4"/>
      <c r="BW15" s="4"/>
      <c r="BY15" s="4"/>
      <c r="CA15" s="4"/>
      <c r="CC15" s="4"/>
      <c r="CD15" s="4"/>
      <c r="CE15" s="4"/>
      <c r="CG15" s="4"/>
      <c r="CI15" s="4"/>
      <c r="CK15" s="3">
        <v>1</v>
      </c>
      <c r="CL15" s="4">
        <v>0.01</v>
      </c>
      <c r="CM15" s="4"/>
      <c r="CO15" s="4"/>
      <c r="CP15" s="4"/>
      <c r="CQ15" s="4"/>
      <c r="CR15" s="4"/>
      <c r="CS15" s="4"/>
      <c r="CT15" s="4"/>
      <c r="CU15" s="3">
        <v>1</v>
      </c>
      <c r="CV15" s="4">
        <v>0.01</v>
      </c>
      <c r="CW15" s="4"/>
      <c r="CX15" s="4"/>
      <c r="CY15" s="4"/>
      <c r="CZ15" s="4"/>
      <c r="DA15" s="4"/>
      <c r="DB15" s="4"/>
      <c r="DC15" s="3">
        <v>1</v>
      </c>
      <c r="DD15" s="4">
        <v>0.01</v>
      </c>
      <c r="DE15" s="4"/>
      <c r="DG15" s="4"/>
      <c r="DI15" s="4"/>
      <c r="DK15" s="4"/>
      <c r="DM15" s="4"/>
      <c r="DO15" s="4"/>
      <c r="DQ15" s="4">
        <v>2</v>
      </c>
      <c r="DR15" s="4">
        <v>0.02</v>
      </c>
      <c r="DS15" s="4"/>
      <c r="DW15" s="3">
        <f t="shared" si="4"/>
        <v>7</v>
      </c>
      <c r="DX15" s="3">
        <f t="shared" si="5"/>
        <v>10</v>
      </c>
      <c r="DY15" s="4">
        <f t="shared" si="6"/>
        <v>0.16000000000000003</v>
      </c>
      <c r="DZ15" s="4">
        <f t="shared" si="7"/>
        <v>0.19000000000000003</v>
      </c>
    </row>
    <row r="16" spans="2:130" ht="12.75">
      <c r="B16" s="2" t="s">
        <v>20</v>
      </c>
      <c r="C16" s="4"/>
      <c r="E16" s="4"/>
      <c r="G16" s="4"/>
      <c r="I16" s="4"/>
      <c r="J16" s="4"/>
      <c r="K16" s="3"/>
      <c r="M16" s="4"/>
      <c r="O16" s="4"/>
      <c r="Q16" s="4"/>
      <c r="S16" s="4"/>
      <c r="U16" s="4"/>
      <c r="W16" s="4"/>
      <c r="Y16" s="4"/>
      <c r="AA16" s="4"/>
      <c r="AC16" s="4"/>
      <c r="AE16" s="4"/>
      <c r="AG16" s="4"/>
      <c r="AI16" s="4"/>
      <c r="AK16" s="4"/>
      <c r="AM16" s="4"/>
      <c r="AO16" s="4"/>
      <c r="AQ16" s="4"/>
      <c r="AS16" s="4"/>
      <c r="AU16" s="4"/>
      <c r="AW16" s="4"/>
      <c r="AY16" s="4"/>
      <c r="BA16" s="4"/>
      <c r="BC16" s="4"/>
      <c r="BE16" s="4"/>
      <c r="BG16" s="4"/>
      <c r="BI16" s="4"/>
      <c r="BJ16" s="4"/>
      <c r="BK16" s="4"/>
      <c r="BL16" s="4"/>
      <c r="BM16" s="4"/>
      <c r="BO16" s="4"/>
      <c r="BP16" s="4"/>
      <c r="BQ16" s="4"/>
      <c r="BR16" s="4"/>
      <c r="BS16" s="4"/>
      <c r="BT16" s="4"/>
      <c r="BU16" s="4"/>
      <c r="BV16" s="4"/>
      <c r="BW16" s="4"/>
      <c r="BY16" s="4"/>
      <c r="CA16" s="4"/>
      <c r="CC16" s="4"/>
      <c r="CD16" s="4"/>
      <c r="CE16" s="4"/>
      <c r="CG16" s="4"/>
      <c r="CI16" s="3">
        <v>1</v>
      </c>
      <c r="CJ16" s="4">
        <v>0.02</v>
      </c>
      <c r="CK16" s="4"/>
      <c r="CM16" s="4"/>
      <c r="CO16" s="4"/>
      <c r="CP16" s="4"/>
      <c r="CQ16" s="3">
        <v>1</v>
      </c>
      <c r="CR16" s="4">
        <v>0.02</v>
      </c>
      <c r="CS16" s="4"/>
      <c r="CT16" s="4"/>
      <c r="CU16" s="4"/>
      <c r="CV16" s="4"/>
      <c r="CW16" s="4"/>
      <c r="CX16" s="4"/>
      <c r="CY16" s="4"/>
      <c r="CZ16" s="4"/>
      <c r="DA16" s="4"/>
      <c r="DB16" s="4"/>
      <c r="DC16" s="3">
        <v>2</v>
      </c>
      <c r="DD16" s="4">
        <v>0.01</v>
      </c>
      <c r="DE16" s="4"/>
      <c r="DG16" s="4"/>
      <c r="DI16" s="4"/>
      <c r="DK16" s="4"/>
      <c r="DM16" s="4"/>
      <c r="DO16" s="4"/>
      <c r="DQ16" s="3"/>
      <c r="DS16" s="4"/>
      <c r="DW16" s="3">
        <f t="shared" si="4"/>
        <v>2</v>
      </c>
      <c r="DX16" s="3">
        <f t="shared" si="5"/>
        <v>4</v>
      </c>
      <c r="DY16" s="4">
        <f t="shared" si="6"/>
        <v>0.04</v>
      </c>
      <c r="DZ16" s="4">
        <f t="shared" si="7"/>
        <v>0.05</v>
      </c>
    </row>
    <row r="17" spans="1:130" ht="12.75">
      <c r="A17" s="2" t="s">
        <v>6</v>
      </c>
      <c r="B17" s="2" t="s">
        <v>21</v>
      </c>
      <c r="C17" s="4"/>
      <c r="E17" s="4"/>
      <c r="G17" s="4"/>
      <c r="I17" s="4"/>
      <c r="J17" s="4"/>
      <c r="K17" s="4"/>
      <c r="M17" s="4"/>
      <c r="O17" s="4"/>
      <c r="Q17" s="4"/>
      <c r="S17" s="4"/>
      <c r="U17" s="4"/>
      <c r="W17" s="4"/>
      <c r="Y17" s="4"/>
      <c r="AA17" s="4"/>
      <c r="AC17" s="4"/>
      <c r="AE17" s="4"/>
      <c r="AG17" s="4"/>
      <c r="AI17" s="4"/>
      <c r="AK17" s="4"/>
      <c r="AM17" s="4"/>
      <c r="AO17" s="4"/>
      <c r="AQ17" s="4"/>
      <c r="AS17" s="4"/>
      <c r="AU17" s="4"/>
      <c r="AW17" s="4"/>
      <c r="AY17" s="4"/>
      <c r="BA17" s="4"/>
      <c r="BC17" s="4"/>
      <c r="BE17" s="4"/>
      <c r="BG17" s="4"/>
      <c r="BI17" s="4"/>
      <c r="BJ17" s="4"/>
      <c r="BK17" s="4"/>
      <c r="BL17" s="4"/>
      <c r="BM17" s="4"/>
      <c r="BO17" s="4"/>
      <c r="BP17" s="4"/>
      <c r="BQ17" s="4"/>
      <c r="BR17" s="4"/>
      <c r="BS17" s="4"/>
      <c r="BT17" s="4"/>
      <c r="BU17" s="4"/>
      <c r="BV17" s="4"/>
      <c r="BW17" s="4"/>
      <c r="BY17" s="4"/>
      <c r="CA17" s="4"/>
      <c r="CC17" s="4"/>
      <c r="CD17" s="4"/>
      <c r="CE17" s="4"/>
      <c r="CG17" s="4"/>
      <c r="CI17" s="4"/>
      <c r="CK17" s="4"/>
      <c r="CM17" s="4"/>
      <c r="CO17" s="4"/>
      <c r="CP17" s="4"/>
      <c r="CQ17" s="4"/>
      <c r="CR17" s="4"/>
      <c r="CS17" s="4"/>
      <c r="CT17" s="4"/>
      <c r="CU17" s="4"/>
      <c r="CV17" s="4"/>
      <c r="CW17" s="4"/>
      <c r="CX17" s="4"/>
      <c r="CY17" s="4"/>
      <c r="CZ17" s="4"/>
      <c r="DA17" s="4"/>
      <c r="DB17" s="4"/>
      <c r="DC17" s="4"/>
      <c r="DE17" s="4"/>
      <c r="DG17" s="4"/>
      <c r="DI17" s="4"/>
      <c r="DK17" s="4"/>
      <c r="DM17" s="4"/>
      <c r="DO17" s="4"/>
      <c r="DQ17" s="3">
        <v>5</v>
      </c>
      <c r="DR17" s="4">
        <v>0.04</v>
      </c>
      <c r="DS17" s="4"/>
      <c r="DW17" s="3">
        <f t="shared" si="4"/>
        <v>0</v>
      </c>
      <c r="DX17" s="3">
        <f t="shared" si="5"/>
        <v>5</v>
      </c>
      <c r="DY17" s="3">
        <f t="shared" si="6"/>
        <v>0</v>
      </c>
      <c r="DZ17" s="4">
        <f t="shared" si="7"/>
        <v>0.04</v>
      </c>
    </row>
    <row r="18" spans="1:130" ht="12.75">
      <c r="A18" s="2" t="s">
        <v>8</v>
      </c>
      <c r="B18" s="2" t="s">
        <v>22</v>
      </c>
      <c r="C18" s="4"/>
      <c r="E18" s="4"/>
      <c r="G18" s="4"/>
      <c r="I18" s="4"/>
      <c r="J18" s="4"/>
      <c r="K18" s="3">
        <v>18</v>
      </c>
      <c r="L18" s="4">
        <v>0.99</v>
      </c>
      <c r="M18" s="3">
        <v>145</v>
      </c>
      <c r="N18" s="4">
        <v>8.35</v>
      </c>
      <c r="O18" s="4"/>
      <c r="Q18" s="3">
        <v>28</v>
      </c>
      <c r="R18" s="4">
        <v>1.7</v>
      </c>
      <c r="S18" s="3">
        <v>12</v>
      </c>
      <c r="T18" s="4">
        <v>0.75</v>
      </c>
      <c r="U18" s="3">
        <v>2</v>
      </c>
      <c r="W18" s="3">
        <v>3</v>
      </c>
      <c r="X18" s="4">
        <v>0.04</v>
      </c>
      <c r="Y18" s="3">
        <v>4</v>
      </c>
      <c r="Z18" s="4">
        <v>0.13</v>
      </c>
      <c r="AA18" s="3">
        <v>3</v>
      </c>
      <c r="AB18" s="4">
        <v>0.21</v>
      </c>
      <c r="AC18" s="3">
        <v>1</v>
      </c>
      <c r="AD18" s="4">
        <v>0.1</v>
      </c>
      <c r="AE18" s="3">
        <v>2</v>
      </c>
      <c r="AF18" s="4">
        <v>0.05</v>
      </c>
      <c r="AG18" s="4"/>
      <c r="AI18" s="4"/>
      <c r="AK18" s="4"/>
      <c r="AM18" s="4"/>
      <c r="AO18" s="4"/>
      <c r="AQ18" s="4"/>
      <c r="AS18" s="4"/>
      <c r="AU18" s="4"/>
      <c r="AW18" s="4"/>
      <c r="AY18" s="4"/>
      <c r="BA18" s="4"/>
      <c r="BC18" s="4"/>
      <c r="BE18" s="4"/>
      <c r="BG18" s="4"/>
      <c r="BI18" s="4"/>
      <c r="BJ18" s="4"/>
      <c r="BK18" s="4"/>
      <c r="BL18" s="4"/>
      <c r="BM18" s="4"/>
      <c r="BO18" s="4"/>
      <c r="BP18" s="4"/>
      <c r="BQ18" s="4"/>
      <c r="BR18" s="4"/>
      <c r="BS18" s="4"/>
      <c r="BT18" s="4"/>
      <c r="BU18" s="4"/>
      <c r="BV18" s="4"/>
      <c r="BW18" s="3">
        <v>3</v>
      </c>
      <c r="BX18" s="4">
        <v>0.19</v>
      </c>
      <c r="BY18" s="3">
        <v>3</v>
      </c>
      <c r="BZ18" s="4">
        <v>0.15</v>
      </c>
      <c r="CA18" s="4"/>
      <c r="CC18" s="4"/>
      <c r="CD18" s="4"/>
      <c r="CE18" s="3">
        <v>1</v>
      </c>
      <c r="CF18" s="4">
        <v>0.02</v>
      </c>
      <c r="CG18" s="3">
        <v>1</v>
      </c>
      <c r="CH18" s="4">
        <v>0.12</v>
      </c>
      <c r="CI18" s="3">
        <v>8</v>
      </c>
      <c r="CJ18" s="4">
        <v>0.47</v>
      </c>
      <c r="CK18" s="3">
        <v>10</v>
      </c>
      <c r="CL18" s="4">
        <v>0.51</v>
      </c>
      <c r="CM18" s="4"/>
      <c r="CO18" s="3">
        <v>1</v>
      </c>
      <c r="CP18" s="4">
        <v>0.02</v>
      </c>
      <c r="CQ18" s="3">
        <v>3</v>
      </c>
      <c r="CR18" s="4">
        <v>0.04</v>
      </c>
      <c r="CS18" s="3">
        <v>6</v>
      </c>
      <c r="CT18" s="4">
        <v>0.27</v>
      </c>
      <c r="CU18" s="4"/>
      <c r="CV18" s="4"/>
      <c r="CW18" s="3">
        <v>1</v>
      </c>
      <c r="CX18" s="4">
        <v>0.04</v>
      </c>
      <c r="CY18" s="4"/>
      <c r="CZ18" s="4"/>
      <c r="DA18" s="3">
        <v>5</v>
      </c>
      <c r="DB18" s="4">
        <v>0.15</v>
      </c>
      <c r="DC18" s="3">
        <v>7</v>
      </c>
      <c r="DD18" s="4">
        <v>0.12</v>
      </c>
      <c r="DE18" s="3">
        <v>6</v>
      </c>
      <c r="DF18" s="4">
        <v>0.2</v>
      </c>
      <c r="DG18" s="4"/>
      <c r="DI18" s="4"/>
      <c r="DK18" s="3">
        <v>1</v>
      </c>
      <c r="DL18" s="4">
        <v>0.01</v>
      </c>
      <c r="DM18" s="4"/>
      <c r="DO18" s="4"/>
      <c r="DQ18" s="3">
        <v>177</v>
      </c>
      <c r="DR18" s="4">
        <v>10.29</v>
      </c>
      <c r="DS18" s="3">
        <v>16</v>
      </c>
      <c r="DT18" s="4">
        <v>0.38</v>
      </c>
      <c r="DW18" s="3">
        <f t="shared" si="4"/>
        <v>255</v>
      </c>
      <c r="DX18" s="3">
        <f t="shared" si="5"/>
        <v>467</v>
      </c>
      <c r="DY18" s="4">
        <f t="shared" si="6"/>
        <v>14.149999999999997</v>
      </c>
      <c r="DZ18" s="4">
        <f t="shared" si="7"/>
        <v>25.299999999999997</v>
      </c>
    </row>
    <row r="19" spans="2:130" ht="12.75">
      <c r="B19" s="2" t="s">
        <v>23</v>
      </c>
      <c r="C19" s="4"/>
      <c r="E19" s="4"/>
      <c r="G19" s="4"/>
      <c r="I19" s="4"/>
      <c r="J19" s="4"/>
      <c r="K19" s="4"/>
      <c r="M19" s="3">
        <v>12</v>
      </c>
      <c r="N19" s="4">
        <v>0.56</v>
      </c>
      <c r="O19" s="4"/>
      <c r="Q19" s="4"/>
      <c r="S19" s="4"/>
      <c r="U19" s="4"/>
      <c r="W19" s="4"/>
      <c r="Y19" s="4"/>
      <c r="AA19" s="4"/>
      <c r="AC19" s="4"/>
      <c r="AE19" s="4"/>
      <c r="AG19" s="4"/>
      <c r="AI19" s="4"/>
      <c r="AK19" s="4"/>
      <c r="AM19" s="4"/>
      <c r="AO19" s="4"/>
      <c r="AQ19" s="4"/>
      <c r="AS19" s="4"/>
      <c r="AU19" s="4"/>
      <c r="AW19" s="4"/>
      <c r="AY19" s="4"/>
      <c r="BA19" s="4"/>
      <c r="BC19" s="4"/>
      <c r="BE19" s="4"/>
      <c r="BG19" s="4"/>
      <c r="BI19" s="4"/>
      <c r="BJ19" s="4"/>
      <c r="BK19" s="4"/>
      <c r="BL19" s="4"/>
      <c r="BM19" s="4"/>
      <c r="BO19" s="4"/>
      <c r="BP19" s="4"/>
      <c r="BQ19" s="4"/>
      <c r="BR19" s="4"/>
      <c r="BS19" s="4"/>
      <c r="BT19" s="4"/>
      <c r="BU19" s="3">
        <v>1</v>
      </c>
      <c r="BV19" s="4">
        <v>0.94</v>
      </c>
      <c r="BW19" s="4"/>
      <c r="BY19" s="4"/>
      <c r="CA19" s="4"/>
      <c r="CC19" s="4"/>
      <c r="CD19" s="4"/>
      <c r="CE19" s="4"/>
      <c r="CG19" s="4"/>
      <c r="CI19" s="4"/>
      <c r="CK19" s="4"/>
      <c r="CM19" s="4"/>
      <c r="CO19" s="4"/>
      <c r="CP19" s="4"/>
      <c r="CQ19" s="4"/>
      <c r="CR19" s="4"/>
      <c r="CS19" s="4"/>
      <c r="CT19" s="4"/>
      <c r="CU19" s="4"/>
      <c r="CV19" s="4"/>
      <c r="CW19" s="4"/>
      <c r="CX19" s="4"/>
      <c r="CY19" s="4"/>
      <c r="CZ19" s="4"/>
      <c r="DA19" s="4"/>
      <c r="DB19" s="4"/>
      <c r="DC19" s="4"/>
      <c r="DE19" s="4"/>
      <c r="DG19" s="4"/>
      <c r="DI19" s="4"/>
      <c r="DK19" s="4"/>
      <c r="DM19" s="4"/>
      <c r="DO19" s="4"/>
      <c r="DQ19" s="4"/>
      <c r="DS19" s="4"/>
      <c r="DW19" s="3">
        <f t="shared" si="4"/>
        <v>13</v>
      </c>
      <c r="DX19" s="3">
        <f t="shared" si="5"/>
        <v>13</v>
      </c>
      <c r="DY19" s="4">
        <f t="shared" si="6"/>
        <v>1.5</v>
      </c>
      <c r="DZ19" s="4">
        <f t="shared" si="7"/>
        <v>1.5</v>
      </c>
    </row>
    <row r="20" spans="2:130" ht="12.75">
      <c r="B20" s="2" t="s">
        <v>24</v>
      </c>
      <c r="C20" s="4"/>
      <c r="E20" s="4"/>
      <c r="G20" s="4"/>
      <c r="I20" s="4"/>
      <c r="J20" s="4"/>
      <c r="K20" s="4"/>
      <c r="M20" s="4"/>
      <c r="O20" s="4"/>
      <c r="Q20" s="4"/>
      <c r="S20" s="4"/>
      <c r="U20" s="4"/>
      <c r="W20" s="4"/>
      <c r="Y20" s="4"/>
      <c r="AA20" s="4"/>
      <c r="AC20" s="4"/>
      <c r="AE20" s="4"/>
      <c r="AG20" s="4"/>
      <c r="AI20" s="4"/>
      <c r="AK20" s="4"/>
      <c r="AM20" s="4"/>
      <c r="AO20" s="4"/>
      <c r="AQ20" s="4"/>
      <c r="AS20" s="4"/>
      <c r="AU20" s="4"/>
      <c r="AW20" s="4"/>
      <c r="AY20" s="4"/>
      <c r="BA20" s="4"/>
      <c r="BC20" s="4"/>
      <c r="BE20" s="4"/>
      <c r="BG20" s="4"/>
      <c r="BI20" s="4"/>
      <c r="BJ20" s="4"/>
      <c r="BK20" s="4"/>
      <c r="BL20" s="4"/>
      <c r="BM20" s="4"/>
      <c r="BO20" s="4"/>
      <c r="BP20" s="4"/>
      <c r="BQ20" s="4"/>
      <c r="BR20" s="4"/>
      <c r="BS20" s="4"/>
      <c r="BT20" s="4"/>
      <c r="BU20" s="4"/>
      <c r="BV20" s="4"/>
      <c r="BW20" s="4"/>
      <c r="BY20" s="4"/>
      <c r="CA20" s="4"/>
      <c r="CC20" s="4"/>
      <c r="CD20" s="4"/>
      <c r="CE20" s="4"/>
      <c r="CG20" s="4"/>
      <c r="CI20" s="4"/>
      <c r="CK20" s="4"/>
      <c r="CM20" s="4"/>
      <c r="CO20" s="4"/>
      <c r="CP20" s="4"/>
      <c r="CQ20" s="4"/>
      <c r="CR20" s="4"/>
      <c r="CS20" s="4"/>
      <c r="CT20" s="4"/>
      <c r="CU20" s="4"/>
      <c r="CV20" s="4"/>
      <c r="CW20" s="4"/>
      <c r="CX20" s="4"/>
      <c r="CY20" s="4"/>
      <c r="CZ20" s="4"/>
      <c r="DA20" s="4"/>
      <c r="DB20" s="4"/>
      <c r="DC20" s="4"/>
      <c r="DE20" s="4"/>
      <c r="DG20" s="4"/>
      <c r="DI20" s="4"/>
      <c r="DK20" s="4"/>
      <c r="DM20" s="4"/>
      <c r="DO20" s="4"/>
      <c r="DQ20" s="4"/>
      <c r="DS20" s="4"/>
      <c r="DW20" s="3">
        <f t="shared" si="4"/>
        <v>0</v>
      </c>
      <c r="DX20" s="3">
        <f t="shared" si="5"/>
        <v>0</v>
      </c>
      <c r="DY20" s="3">
        <f t="shared" si="6"/>
        <v>0</v>
      </c>
      <c r="DZ20" s="3">
        <f t="shared" si="7"/>
        <v>0</v>
      </c>
    </row>
    <row r="21" spans="2:130" ht="12.75">
      <c r="B21" s="2" t="s">
        <v>25</v>
      </c>
      <c r="C21" s="4"/>
      <c r="E21" s="4"/>
      <c r="G21" s="4"/>
      <c r="I21" s="4"/>
      <c r="J21" s="4"/>
      <c r="K21" s="4"/>
      <c r="M21" s="4"/>
      <c r="O21" s="4"/>
      <c r="Q21" s="4"/>
      <c r="S21" s="4"/>
      <c r="U21" s="4"/>
      <c r="W21" s="4"/>
      <c r="Y21" s="4"/>
      <c r="AA21" s="7"/>
      <c r="AC21" s="4"/>
      <c r="AE21" s="4"/>
      <c r="AG21" s="4"/>
      <c r="AI21" s="4"/>
      <c r="AK21" s="4"/>
      <c r="AM21" s="4"/>
      <c r="AO21" s="4"/>
      <c r="AQ21" s="4"/>
      <c r="AS21" s="4"/>
      <c r="AU21" s="4"/>
      <c r="AW21" s="4"/>
      <c r="AY21" s="4"/>
      <c r="BA21" s="4"/>
      <c r="BC21" s="4"/>
      <c r="BE21" s="4"/>
      <c r="BG21" s="4"/>
      <c r="BI21" s="4"/>
      <c r="BJ21" s="4"/>
      <c r="BK21" s="4"/>
      <c r="BL21" s="4"/>
      <c r="BM21" s="4"/>
      <c r="BO21" s="4"/>
      <c r="BP21" s="4"/>
      <c r="BQ21" s="4"/>
      <c r="BR21" s="4"/>
      <c r="BS21" s="4"/>
      <c r="BT21" s="4"/>
      <c r="BU21" s="4"/>
      <c r="BV21" s="4"/>
      <c r="BW21" s="4"/>
      <c r="BY21" s="4"/>
      <c r="CA21" s="4"/>
      <c r="CC21" s="4"/>
      <c r="CD21" s="4"/>
      <c r="CE21" s="4"/>
      <c r="CG21" s="4"/>
      <c r="CI21" s="4"/>
      <c r="CK21" s="4"/>
      <c r="CM21" s="4"/>
      <c r="CO21" s="4"/>
      <c r="CP21" s="4"/>
      <c r="CQ21" s="4"/>
      <c r="CR21" s="4"/>
      <c r="CS21" s="4"/>
      <c r="CT21" s="4"/>
      <c r="CU21" s="4"/>
      <c r="CV21" s="4"/>
      <c r="CW21" s="4"/>
      <c r="CX21" s="4"/>
      <c r="CY21" s="4"/>
      <c r="CZ21" s="4"/>
      <c r="DA21" s="4"/>
      <c r="DB21" s="4"/>
      <c r="DC21" s="4"/>
      <c r="DE21" s="4"/>
      <c r="DG21" s="4"/>
      <c r="DI21" s="4"/>
      <c r="DK21" s="4"/>
      <c r="DM21" s="4"/>
      <c r="DO21" s="4"/>
      <c r="DQ21" s="4"/>
      <c r="DS21" s="4"/>
      <c r="DW21" s="3">
        <f t="shared" si="4"/>
        <v>0</v>
      </c>
      <c r="DX21" s="3">
        <f t="shared" si="5"/>
        <v>0</v>
      </c>
      <c r="DY21" s="3">
        <f t="shared" si="6"/>
        <v>0</v>
      </c>
      <c r="DZ21" s="3">
        <f t="shared" si="7"/>
        <v>0</v>
      </c>
    </row>
    <row r="22" spans="2:130" ht="12.75">
      <c r="B22" s="2" t="s">
        <v>26</v>
      </c>
      <c r="C22" s="4"/>
      <c r="E22" s="4"/>
      <c r="G22" s="4"/>
      <c r="I22" s="4"/>
      <c r="J22" s="4"/>
      <c r="K22" s="4"/>
      <c r="M22" s="4"/>
      <c r="O22" s="4"/>
      <c r="Q22" s="4"/>
      <c r="S22" s="4"/>
      <c r="U22" s="4"/>
      <c r="W22" s="4"/>
      <c r="Y22" s="4"/>
      <c r="AA22" s="4"/>
      <c r="AC22" s="4"/>
      <c r="AE22" s="4"/>
      <c r="AG22" s="4"/>
      <c r="AI22" s="4"/>
      <c r="AK22" s="4"/>
      <c r="AM22" s="4"/>
      <c r="AO22" s="4"/>
      <c r="AQ22" s="4"/>
      <c r="AS22" s="4"/>
      <c r="AU22" s="4"/>
      <c r="AW22" s="4"/>
      <c r="AY22" s="4"/>
      <c r="BA22" s="4"/>
      <c r="BC22" s="4"/>
      <c r="BE22" s="4"/>
      <c r="BG22" s="4"/>
      <c r="BI22" s="4"/>
      <c r="BJ22" s="4"/>
      <c r="BK22" s="4"/>
      <c r="BL22" s="4"/>
      <c r="BM22" s="4"/>
      <c r="BO22" s="4"/>
      <c r="BP22" s="4"/>
      <c r="BQ22" s="4"/>
      <c r="BR22" s="4"/>
      <c r="BS22" s="4"/>
      <c r="BT22" s="4"/>
      <c r="BU22" s="4"/>
      <c r="BV22" s="4"/>
      <c r="BW22" s="4"/>
      <c r="BY22" s="4"/>
      <c r="CA22" s="4"/>
      <c r="CC22" s="4"/>
      <c r="CD22" s="4"/>
      <c r="CE22" s="4"/>
      <c r="CG22" s="4"/>
      <c r="CI22" s="4"/>
      <c r="CK22" s="4"/>
      <c r="CM22" s="4"/>
      <c r="CO22" s="4"/>
      <c r="CP22" s="4"/>
      <c r="CQ22" s="4"/>
      <c r="CR22" s="4"/>
      <c r="CS22" s="4"/>
      <c r="CT22" s="4"/>
      <c r="CU22" s="4"/>
      <c r="CV22" s="4"/>
      <c r="CW22" s="4"/>
      <c r="CX22" s="4"/>
      <c r="CY22" s="4"/>
      <c r="CZ22" s="4"/>
      <c r="DA22" s="4"/>
      <c r="DB22" s="4"/>
      <c r="DC22" s="4"/>
      <c r="DE22" s="4"/>
      <c r="DG22" s="4"/>
      <c r="DI22" s="4"/>
      <c r="DK22" s="4"/>
      <c r="DM22" s="4"/>
      <c r="DO22" s="4"/>
      <c r="DQ22" s="4"/>
      <c r="DS22" s="4"/>
      <c r="DW22" s="3">
        <f t="shared" si="4"/>
        <v>0</v>
      </c>
      <c r="DX22" s="3">
        <f t="shared" si="5"/>
        <v>0</v>
      </c>
      <c r="DY22" s="3">
        <f t="shared" si="6"/>
        <v>0</v>
      </c>
      <c r="DZ22" s="3">
        <f t="shared" si="7"/>
        <v>0</v>
      </c>
    </row>
    <row r="23" spans="2:130" ht="12.75">
      <c r="B23" s="2" t="s">
        <v>27</v>
      </c>
      <c r="C23" s="4"/>
      <c r="E23" s="4"/>
      <c r="G23" s="4"/>
      <c r="I23" s="4"/>
      <c r="J23" s="4"/>
      <c r="K23" s="4"/>
      <c r="M23" s="4"/>
      <c r="O23" s="4"/>
      <c r="Q23" s="4"/>
      <c r="S23" s="4"/>
      <c r="U23" s="4"/>
      <c r="W23" s="4"/>
      <c r="Y23" s="4"/>
      <c r="AA23" s="4"/>
      <c r="AC23" s="4"/>
      <c r="AE23" s="4"/>
      <c r="AG23" s="4"/>
      <c r="AI23" s="4"/>
      <c r="AK23" s="4"/>
      <c r="AM23" s="4"/>
      <c r="AO23" s="4"/>
      <c r="AQ23" s="4"/>
      <c r="AS23" s="4"/>
      <c r="AU23" s="4"/>
      <c r="AW23" s="4"/>
      <c r="AY23" s="4"/>
      <c r="BA23" s="4"/>
      <c r="BC23" s="4"/>
      <c r="BE23" s="4"/>
      <c r="BG23" s="4"/>
      <c r="BI23" s="4"/>
      <c r="BJ23" s="4"/>
      <c r="BK23" s="4"/>
      <c r="BL23" s="4"/>
      <c r="BM23" s="4"/>
      <c r="BO23" s="4"/>
      <c r="BP23" s="4"/>
      <c r="BQ23" s="4"/>
      <c r="BR23" s="4"/>
      <c r="BS23" s="4"/>
      <c r="BT23" s="4"/>
      <c r="BU23" s="4"/>
      <c r="BV23" s="4"/>
      <c r="BW23" s="4"/>
      <c r="BY23" s="4"/>
      <c r="CA23" s="4"/>
      <c r="CC23" s="4"/>
      <c r="CD23" s="4"/>
      <c r="CE23" s="4"/>
      <c r="CG23" s="4"/>
      <c r="CI23" s="4"/>
      <c r="CK23" s="4"/>
      <c r="CM23" s="4"/>
      <c r="CO23" s="4"/>
      <c r="CP23" s="4"/>
      <c r="CQ23" s="4"/>
      <c r="CR23" s="4"/>
      <c r="CS23" s="4"/>
      <c r="CT23" s="4"/>
      <c r="CU23" s="4"/>
      <c r="CV23" s="4"/>
      <c r="CW23" s="4"/>
      <c r="CX23" s="4"/>
      <c r="CY23" s="4"/>
      <c r="CZ23" s="4"/>
      <c r="DA23" s="4"/>
      <c r="DB23" s="4"/>
      <c r="DC23" s="4"/>
      <c r="DE23" s="4"/>
      <c r="DG23" s="4"/>
      <c r="DI23" s="4"/>
      <c r="DK23" s="4"/>
      <c r="DM23" s="4"/>
      <c r="DO23" s="4"/>
      <c r="DQ23" s="4"/>
      <c r="DS23" s="4"/>
      <c r="DW23" s="3">
        <f t="shared" si="4"/>
        <v>0</v>
      </c>
      <c r="DX23" s="3">
        <f t="shared" si="5"/>
        <v>0</v>
      </c>
      <c r="DY23" s="3">
        <f t="shared" si="6"/>
        <v>0</v>
      </c>
      <c r="DZ23" s="3">
        <f t="shared" si="7"/>
        <v>0</v>
      </c>
    </row>
    <row r="24" spans="2:130" ht="12.75">
      <c r="B24" s="2" t="s">
        <v>28</v>
      </c>
      <c r="C24" s="4"/>
      <c r="E24" s="4"/>
      <c r="G24" s="4"/>
      <c r="I24" s="4"/>
      <c r="J24" s="4"/>
      <c r="K24" s="3">
        <v>1</v>
      </c>
      <c r="L24" s="4">
        <v>0.01</v>
      </c>
      <c r="M24" s="4"/>
      <c r="O24" s="4"/>
      <c r="Q24" s="4"/>
      <c r="S24" s="4"/>
      <c r="U24" s="4"/>
      <c r="W24" s="4"/>
      <c r="Y24" s="4"/>
      <c r="AA24" s="4"/>
      <c r="AC24" s="4"/>
      <c r="AE24" s="4"/>
      <c r="AG24" s="4"/>
      <c r="AI24" s="4"/>
      <c r="AK24" s="4"/>
      <c r="AM24" s="4"/>
      <c r="AO24" s="4"/>
      <c r="AQ24" s="4"/>
      <c r="AS24" s="4"/>
      <c r="AU24" s="4"/>
      <c r="AW24" s="4"/>
      <c r="AY24" s="4"/>
      <c r="BA24" s="4"/>
      <c r="BC24" s="4"/>
      <c r="BE24" s="4"/>
      <c r="BG24" s="4"/>
      <c r="BI24" s="4"/>
      <c r="BJ24" s="4"/>
      <c r="BK24" s="4"/>
      <c r="BL24" s="4"/>
      <c r="BM24" s="4"/>
      <c r="BO24" s="4"/>
      <c r="BP24" s="4"/>
      <c r="BQ24" s="4"/>
      <c r="BR24" s="4"/>
      <c r="BS24" s="4"/>
      <c r="BT24" s="4"/>
      <c r="BU24" s="4"/>
      <c r="BV24" s="4"/>
      <c r="BW24" s="4"/>
      <c r="BY24" s="4"/>
      <c r="CA24" s="4"/>
      <c r="CC24" s="4"/>
      <c r="CD24" s="4"/>
      <c r="CE24" s="4"/>
      <c r="CG24" s="3">
        <v>3</v>
      </c>
      <c r="CH24" s="4">
        <v>0.08</v>
      </c>
      <c r="CI24" s="3">
        <v>35</v>
      </c>
      <c r="CJ24" s="4">
        <v>3.78</v>
      </c>
      <c r="CK24" s="3">
        <v>13</v>
      </c>
      <c r="CL24" s="4">
        <v>0.36</v>
      </c>
      <c r="CM24" s="4"/>
      <c r="CO24" s="3">
        <v>1</v>
      </c>
      <c r="CP24" s="4">
        <v>0.02</v>
      </c>
      <c r="CQ24" s="4"/>
      <c r="CR24" s="4"/>
      <c r="CS24" s="4"/>
      <c r="CT24" s="4"/>
      <c r="CU24" s="4"/>
      <c r="CV24" s="4"/>
      <c r="CW24" s="4"/>
      <c r="CX24" s="4"/>
      <c r="CY24" s="4"/>
      <c r="CZ24" s="4"/>
      <c r="DA24" s="3">
        <v>2</v>
      </c>
      <c r="DB24" s="4">
        <v>0.02</v>
      </c>
      <c r="DC24" s="3">
        <v>1</v>
      </c>
      <c r="DD24" s="4">
        <v>0.07</v>
      </c>
      <c r="DE24" s="4"/>
      <c r="DG24" s="4"/>
      <c r="DI24" s="4"/>
      <c r="DK24" s="4"/>
      <c r="DM24" s="4"/>
      <c r="DO24" s="4"/>
      <c r="DQ24" s="3">
        <v>5</v>
      </c>
      <c r="DR24" s="4">
        <v>0.2</v>
      </c>
      <c r="DS24" s="4"/>
      <c r="DW24" s="3">
        <f t="shared" si="4"/>
        <v>53</v>
      </c>
      <c r="DX24" s="3">
        <f t="shared" si="5"/>
        <v>61</v>
      </c>
      <c r="DY24" s="4">
        <f t="shared" si="6"/>
        <v>4.249999999999999</v>
      </c>
      <c r="DZ24" s="4">
        <f t="shared" si="7"/>
        <v>4.539999999999999</v>
      </c>
    </row>
    <row r="25" spans="2:130" ht="12.75">
      <c r="B25" s="6"/>
      <c r="C25" s="4"/>
      <c r="E25" s="4"/>
      <c r="G25" s="4"/>
      <c r="I25" s="4"/>
      <c r="J25" s="4"/>
      <c r="K25" s="4"/>
      <c r="M25" s="4"/>
      <c r="O25" s="4"/>
      <c r="Q25" s="4"/>
      <c r="S25" s="4"/>
      <c r="U25" s="4"/>
      <c r="W25" s="4"/>
      <c r="Y25" s="4"/>
      <c r="AA25" s="4"/>
      <c r="AC25" s="4"/>
      <c r="AE25" s="4"/>
      <c r="AG25" s="4"/>
      <c r="AI25" s="4"/>
      <c r="AK25" s="4"/>
      <c r="AM25" s="4"/>
      <c r="AO25" s="4"/>
      <c r="AQ25" s="4"/>
      <c r="AS25" s="4"/>
      <c r="AU25" s="4"/>
      <c r="AW25" s="4"/>
      <c r="AY25" s="4"/>
      <c r="BA25" s="4"/>
      <c r="BC25" s="4"/>
      <c r="BE25" s="4"/>
      <c r="BG25" s="4"/>
      <c r="BI25" s="4"/>
      <c r="BJ25" s="4"/>
      <c r="BK25" s="4"/>
      <c r="BL25" s="4"/>
      <c r="BM25" s="4"/>
      <c r="BO25" s="4"/>
      <c r="BP25" s="4"/>
      <c r="BQ25" s="4"/>
      <c r="BR25" s="4"/>
      <c r="BS25" s="4"/>
      <c r="BT25" s="4"/>
      <c r="BU25" s="4"/>
      <c r="BV25" s="4"/>
      <c r="BW25" s="4"/>
      <c r="BY25" s="4"/>
      <c r="CA25" s="4"/>
      <c r="CC25" s="4"/>
      <c r="CD25" s="4"/>
      <c r="CE25" s="4"/>
      <c r="CG25" s="4"/>
      <c r="CI25" s="4"/>
      <c r="CK25" s="4"/>
      <c r="CM25" s="4"/>
      <c r="CO25" s="4"/>
      <c r="CP25" s="4"/>
      <c r="CQ25" s="4"/>
      <c r="CR25" s="4"/>
      <c r="CS25" s="4"/>
      <c r="CT25" s="4"/>
      <c r="CU25" s="4"/>
      <c r="CV25" s="4"/>
      <c r="CW25" s="4"/>
      <c r="CX25" s="4"/>
      <c r="CY25" s="4"/>
      <c r="CZ25" s="4"/>
      <c r="DA25" s="4"/>
      <c r="DB25" s="4"/>
      <c r="DC25" s="4"/>
      <c r="DE25" s="4"/>
      <c r="DG25" s="4"/>
      <c r="DI25" s="4"/>
      <c r="DK25" s="4"/>
      <c r="DM25" s="4"/>
      <c r="DO25" s="4"/>
      <c r="DQ25" s="4"/>
      <c r="DS25" s="4"/>
      <c r="DW25" s="4" t="s">
        <v>13</v>
      </c>
      <c r="DX25" s="10">
        <f>SUM(DX11:DX24)</f>
        <v>564</v>
      </c>
      <c r="DY25" s="4"/>
      <c r="DZ25" s="8">
        <f>SUM(DZ11:DZ24)</f>
        <v>31.659999999999997</v>
      </c>
    </row>
    <row r="26" spans="1:130" ht="12.75">
      <c r="A26" s="1" t="s">
        <v>29</v>
      </c>
      <c r="C26" s="4"/>
      <c r="E26" s="4"/>
      <c r="G26" s="4"/>
      <c r="I26" s="4"/>
      <c r="J26" s="4"/>
      <c r="K26" s="4"/>
      <c r="M26" s="4"/>
      <c r="O26" s="4"/>
      <c r="Q26" s="4"/>
      <c r="S26" s="4"/>
      <c r="U26" s="4"/>
      <c r="W26" s="4"/>
      <c r="Y26" s="4"/>
      <c r="AA26" s="4"/>
      <c r="AC26" s="4"/>
      <c r="AE26" s="4"/>
      <c r="AG26" s="4"/>
      <c r="AI26" s="4"/>
      <c r="AK26" s="4"/>
      <c r="AM26" s="4"/>
      <c r="AO26" s="4"/>
      <c r="AQ26" s="4"/>
      <c r="AS26" s="4"/>
      <c r="AU26" s="4"/>
      <c r="AW26" s="4"/>
      <c r="AY26" s="4"/>
      <c r="BA26" s="4"/>
      <c r="BC26" s="4"/>
      <c r="BE26" s="4"/>
      <c r="BG26" s="4"/>
      <c r="BI26" s="4"/>
      <c r="BJ26" s="4"/>
      <c r="BK26" s="4"/>
      <c r="BL26" s="4"/>
      <c r="BM26" s="4"/>
      <c r="BO26" s="4"/>
      <c r="BP26" s="4"/>
      <c r="BQ26" s="4"/>
      <c r="BR26" s="4"/>
      <c r="BS26" s="4"/>
      <c r="BT26" s="4"/>
      <c r="BU26" s="4"/>
      <c r="BV26" s="4"/>
      <c r="BW26" s="4"/>
      <c r="BY26" s="4"/>
      <c r="CA26" s="4"/>
      <c r="CC26" s="4"/>
      <c r="CD26" s="4"/>
      <c r="CE26" s="4"/>
      <c r="CG26" s="4"/>
      <c r="CI26" s="4"/>
      <c r="CK26" s="4"/>
      <c r="CM26" s="4"/>
      <c r="CO26" s="4"/>
      <c r="CP26" s="4"/>
      <c r="CQ26" s="4"/>
      <c r="CR26" s="4"/>
      <c r="CS26" s="4"/>
      <c r="CT26" s="4"/>
      <c r="CU26" s="4"/>
      <c r="CV26" s="4"/>
      <c r="CW26" s="4"/>
      <c r="CX26" s="4"/>
      <c r="CY26" s="4"/>
      <c r="CZ26" s="4"/>
      <c r="DA26" s="4"/>
      <c r="DB26" s="4"/>
      <c r="DC26" s="4"/>
      <c r="DE26" s="4"/>
      <c r="DG26" s="4"/>
      <c r="DI26" s="4"/>
      <c r="DK26" s="4"/>
      <c r="DM26" s="4"/>
      <c r="DO26" s="4"/>
      <c r="DQ26" s="4"/>
      <c r="DS26" s="4"/>
      <c r="DW26" s="4"/>
      <c r="DX26" s="4"/>
      <c r="DY26" s="4"/>
      <c r="DZ26" s="4"/>
    </row>
    <row r="27" spans="1:130" ht="12.75">
      <c r="A27" s="2" t="s">
        <v>4</v>
      </c>
      <c r="B27" s="2" t="s">
        <v>30</v>
      </c>
      <c r="C27" s="4"/>
      <c r="E27" s="4"/>
      <c r="G27" s="4"/>
      <c r="I27" s="4"/>
      <c r="J27" s="4"/>
      <c r="K27" s="4"/>
      <c r="M27" s="4"/>
      <c r="O27" s="4"/>
      <c r="Q27" s="4"/>
      <c r="S27" s="4"/>
      <c r="U27" s="4"/>
      <c r="W27" s="4"/>
      <c r="Y27" s="4"/>
      <c r="AA27" s="4"/>
      <c r="AC27" s="4"/>
      <c r="AE27" s="4"/>
      <c r="AG27" s="4"/>
      <c r="AI27" s="4"/>
      <c r="AK27" s="4"/>
      <c r="AM27" s="4"/>
      <c r="AO27" s="4"/>
      <c r="AQ27" s="4"/>
      <c r="AS27" s="4"/>
      <c r="AU27" s="4"/>
      <c r="AW27" s="4"/>
      <c r="AY27" s="4"/>
      <c r="BA27" s="4"/>
      <c r="BC27" s="4"/>
      <c r="BE27" s="4"/>
      <c r="BG27" s="4"/>
      <c r="BI27" s="4"/>
      <c r="BJ27" s="4"/>
      <c r="BK27" s="4"/>
      <c r="BL27" s="4"/>
      <c r="BM27" s="4"/>
      <c r="BO27" s="4"/>
      <c r="BP27" s="4"/>
      <c r="BQ27" s="4"/>
      <c r="BR27" s="4"/>
      <c r="BS27" s="4"/>
      <c r="BT27" s="4"/>
      <c r="BU27" s="4"/>
      <c r="BV27" s="4"/>
      <c r="BW27" s="4"/>
      <c r="BY27" s="4"/>
      <c r="CA27" s="4"/>
      <c r="CC27" s="4"/>
      <c r="CD27" s="4"/>
      <c r="CE27" s="4"/>
      <c r="CG27" s="4"/>
      <c r="CI27" s="4"/>
      <c r="CK27" s="4"/>
      <c r="CM27" s="4"/>
      <c r="CO27" s="4"/>
      <c r="CP27" s="4"/>
      <c r="CQ27" s="4"/>
      <c r="CR27" s="4"/>
      <c r="CS27" s="4"/>
      <c r="CT27" s="4"/>
      <c r="CU27" s="4"/>
      <c r="CV27" s="4"/>
      <c r="CW27" s="4"/>
      <c r="CX27" s="4"/>
      <c r="CY27" s="4"/>
      <c r="CZ27" s="4"/>
      <c r="DA27" s="4"/>
      <c r="DB27" s="4"/>
      <c r="DC27" s="4"/>
      <c r="DE27" s="4"/>
      <c r="DG27" s="4"/>
      <c r="DI27" s="4"/>
      <c r="DK27" s="4"/>
      <c r="DM27" s="4"/>
      <c r="DO27" s="4"/>
      <c r="DQ27" s="4"/>
      <c r="DS27" s="4"/>
      <c r="DW27" s="3">
        <f aca="true" t="shared" si="8" ref="DW27:DW52">C27+E27+G27+I27+K27+M27+O27+Q27+S27+U27+W27+Y27+AA27+AC27+AE27+AG27+AI27+AK27+AM27+AO27+AQ27+AS27+AU27+AW27+AY27+BA27+BC27+BE27+BG27+BI27+BK27+BM27+BO27+BQ27+BS27+BU27+BW27+BY27+CA27+CC27+CE27+CG27+CI27+CK27+CM27+CO27+CQ27+CS27+CU27+CW27+CY27</f>
        <v>0</v>
      </c>
      <c r="DX27" s="3">
        <f aca="true" t="shared" si="9" ref="DX27:DX52">DA27+DC27+DE27+DG27+DI27+DK27+DM27+DO27+DQ27+DS27+DU27+DW27</f>
        <v>0</v>
      </c>
      <c r="DY27" s="3">
        <f aca="true" t="shared" si="10" ref="DY27:DY52">D27+F27+H27+J27+L27+N27+P27+R27+T27+V27+X27+Z27+AB27+AD27+AF27+AH27+AJ27+AL27+AN27+AP27+AR27+AT27+AV27+AX27+AZ27+BB27+BD27+BF27+BH27+BJ27+BL27+BN27+BP27+BR27+BT27+BV27+BX27+BZ27+CB27+CD27+CF27+CH27+CJ27+CL27+CN27+CP27+CR27+CT27+CV27+CX27+CZ27</f>
        <v>0</v>
      </c>
      <c r="DZ27" s="3">
        <f aca="true" t="shared" si="11" ref="DZ27:DZ52">DB27+DD27+DF27+DH27+DJ27+DL27+DN27+DP27+DR27+DT27+DV27+DY27</f>
        <v>0</v>
      </c>
    </row>
    <row r="28" spans="2:130" ht="12.75">
      <c r="B28" s="2" t="s">
        <v>15</v>
      </c>
      <c r="C28" s="4"/>
      <c r="E28" s="4"/>
      <c r="G28" s="4"/>
      <c r="I28" s="4"/>
      <c r="J28" s="4"/>
      <c r="K28" s="4"/>
      <c r="M28" s="4"/>
      <c r="O28" s="4"/>
      <c r="Q28" s="4"/>
      <c r="S28" s="4"/>
      <c r="U28" s="4"/>
      <c r="W28" s="4"/>
      <c r="Y28" s="4"/>
      <c r="AA28" s="4"/>
      <c r="AC28" s="4"/>
      <c r="AE28" s="4"/>
      <c r="AG28" s="4"/>
      <c r="AI28" s="4"/>
      <c r="AK28" s="4"/>
      <c r="AM28" s="4"/>
      <c r="AO28" s="4"/>
      <c r="AQ28" s="4"/>
      <c r="AS28" s="4"/>
      <c r="AU28" s="4"/>
      <c r="AW28" s="4"/>
      <c r="AY28" s="4"/>
      <c r="BA28" s="4"/>
      <c r="BC28" s="4"/>
      <c r="BE28" s="4"/>
      <c r="BG28" s="4"/>
      <c r="BI28" s="4"/>
      <c r="BJ28" s="4"/>
      <c r="BK28" s="4"/>
      <c r="BL28" s="4"/>
      <c r="BM28" s="4"/>
      <c r="BO28" s="4"/>
      <c r="BP28" s="4"/>
      <c r="BQ28" s="4"/>
      <c r="BR28" s="4"/>
      <c r="BS28" s="4"/>
      <c r="BT28" s="4"/>
      <c r="BU28" s="4"/>
      <c r="BV28" s="4"/>
      <c r="BW28" s="4"/>
      <c r="BY28" s="4"/>
      <c r="CA28" s="4"/>
      <c r="CC28" s="4"/>
      <c r="CD28" s="4"/>
      <c r="CE28" s="4"/>
      <c r="CG28" s="4"/>
      <c r="CI28" s="4"/>
      <c r="CK28" s="4"/>
      <c r="CM28" s="4"/>
      <c r="CO28" s="4"/>
      <c r="CP28" s="4"/>
      <c r="CQ28" s="4"/>
      <c r="CR28" s="4"/>
      <c r="CS28" s="4"/>
      <c r="CT28" s="4"/>
      <c r="CU28" s="4"/>
      <c r="CV28" s="4"/>
      <c r="CW28" s="4"/>
      <c r="CX28" s="4"/>
      <c r="CY28" s="4"/>
      <c r="CZ28" s="4"/>
      <c r="DA28" s="4"/>
      <c r="DB28" s="4"/>
      <c r="DC28" s="4"/>
      <c r="DE28" s="4"/>
      <c r="DG28" s="4"/>
      <c r="DI28" s="4"/>
      <c r="DK28" s="4"/>
      <c r="DM28" s="4"/>
      <c r="DO28" s="4"/>
      <c r="DQ28" s="4"/>
      <c r="DS28" s="4"/>
      <c r="DW28" s="3">
        <f t="shared" si="8"/>
        <v>0</v>
      </c>
      <c r="DX28" s="3">
        <f t="shared" si="9"/>
        <v>0</v>
      </c>
      <c r="DY28" s="3">
        <f t="shared" si="10"/>
        <v>0</v>
      </c>
      <c r="DZ28" s="3">
        <f t="shared" si="11"/>
        <v>0</v>
      </c>
    </row>
    <row r="29" spans="2:130" ht="12.75">
      <c r="B29" s="2" t="s">
        <v>31</v>
      </c>
      <c r="C29" s="4"/>
      <c r="E29" s="4"/>
      <c r="G29" s="4"/>
      <c r="I29" s="4"/>
      <c r="J29" s="4"/>
      <c r="K29" s="4"/>
      <c r="M29" s="4"/>
      <c r="O29" s="4"/>
      <c r="Q29" s="4"/>
      <c r="S29" s="4"/>
      <c r="U29" s="4"/>
      <c r="W29" s="4"/>
      <c r="Y29" s="4"/>
      <c r="AA29" s="4"/>
      <c r="AC29" s="4"/>
      <c r="AE29" s="4"/>
      <c r="AG29" s="4"/>
      <c r="AI29" s="4"/>
      <c r="AK29" s="4"/>
      <c r="AM29" s="4"/>
      <c r="AO29" s="4"/>
      <c r="AQ29" s="4"/>
      <c r="AS29" s="4"/>
      <c r="AU29" s="4"/>
      <c r="AW29" s="4"/>
      <c r="AY29" s="4"/>
      <c r="BA29" s="4"/>
      <c r="BC29" s="4"/>
      <c r="BE29" s="4"/>
      <c r="BG29" s="4"/>
      <c r="BI29" s="4"/>
      <c r="BJ29" s="4"/>
      <c r="BK29" s="4"/>
      <c r="BL29" s="4"/>
      <c r="BM29" s="4"/>
      <c r="BO29" s="4"/>
      <c r="BP29" s="4"/>
      <c r="BQ29" s="4"/>
      <c r="BR29" s="4"/>
      <c r="BS29" s="4"/>
      <c r="BT29" s="4"/>
      <c r="BU29" s="4"/>
      <c r="BV29" s="4"/>
      <c r="BW29" s="4"/>
      <c r="BY29" s="4"/>
      <c r="CA29" s="4"/>
      <c r="CC29" s="4"/>
      <c r="CD29" s="4"/>
      <c r="CE29" s="4"/>
      <c r="CG29" s="4"/>
      <c r="CI29" s="4"/>
      <c r="CK29" s="4"/>
      <c r="CM29" s="4"/>
      <c r="CO29" s="4"/>
      <c r="CP29" s="4"/>
      <c r="CQ29" s="4"/>
      <c r="CR29" s="4"/>
      <c r="CS29" s="4"/>
      <c r="CT29" s="4"/>
      <c r="CU29" s="4"/>
      <c r="CV29" s="4"/>
      <c r="CW29" s="4"/>
      <c r="CX29" s="4"/>
      <c r="CY29" s="4"/>
      <c r="CZ29" s="4"/>
      <c r="DA29" s="4"/>
      <c r="DB29" s="4"/>
      <c r="DC29" s="4"/>
      <c r="DE29" s="4"/>
      <c r="DG29" s="4"/>
      <c r="DI29" s="4"/>
      <c r="DK29" s="4"/>
      <c r="DM29" s="4"/>
      <c r="DO29" s="4"/>
      <c r="DQ29" s="3">
        <v>1</v>
      </c>
      <c r="DR29" s="4">
        <v>0.01</v>
      </c>
      <c r="DS29" s="4"/>
      <c r="DW29" s="3">
        <f t="shared" si="8"/>
        <v>0</v>
      </c>
      <c r="DX29" s="3">
        <f t="shared" si="9"/>
        <v>1</v>
      </c>
      <c r="DY29" s="3">
        <f t="shared" si="10"/>
        <v>0</v>
      </c>
      <c r="DZ29" s="4">
        <f t="shared" si="11"/>
        <v>0.01</v>
      </c>
    </row>
    <row r="30" spans="2:130" ht="12.75">
      <c r="B30" s="2" t="s">
        <v>32</v>
      </c>
      <c r="C30" s="4"/>
      <c r="E30" s="4"/>
      <c r="G30" s="4"/>
      <c r="I30" s="4"/>
      <c r="J30" s="4"/>
      <c r="K30" s="4"/>
      <c r="M30" s="3">
        <v>1</v>
      </c>
      <c r="N30" s="4">
        <v>0.01</v>
      </c>
      <c r="O30" s="4"/>
      <c r="Q30" s="4"/>
      <c r="S30" s="4"/>
      <c r="U30" s="4"/>
      <c r="W30" s="4"/>
      <c r="Y30" s="4"/>
      <c r="AA30" s="4"/>
      <c r="AC30" s="4"/>
      <c r="AE30" s="4"/>
      <c r="AG30" s="4"/>
      <c r="AI30" s="4"/>
      <c r="AK30" s="4"/>
      <c r="AM30" s="4"/>
      <c r="AO30" s="4"/>
      <c r="AQ30" s="4"/>
      <c r="AS30" s="4"/>
      <c r="AU30" s="4"/>
      <c r="AW30" s="4"/>
      <c r="AY30" s="4"/>
      <c r="BA30" s="4"/>
      <c r="BC30" s="4"/>
      <c r="BE30" s="4"/>
      <c r="BG30" s="4"/>
      <c r="BI30" s="3">
        <v>1</v>
      </c>
      <c r="BJ30" s="4">
        <v>0.01</v>
      </c>
      <c r="BK30" s="4"/>
      <c r="BL30" s="4"/>
      <c r="BM30" s="4"/>
      <c r="BO30" s="4"/>
      <c r="BP30" s="4"/>
      <c r="BQ30" s="4"/>
      <c r="BR30" s="4"/>
      <c r="BS30" s="4"/>
      <c r="BT30" s="4"/>
      <c r="BU30" s="4"/>
      <c r="BV30" s="4"/>
      <c r="BW30" s="4"/>
      <c r="BY30" s="4"/>
      <c r="CA30" s="4"/>
      <c r="CC30" s="4"/>
      <c r="CD30" s="4"/>
      <c r="CE30" s="4"/>
      <c r="CG30" s="3">
        <v>1</v>
      </c>
      <c r="CH30" s="4">
        <v>0.34</v>
      </c>
      <c r="CI30" s="4"/>
      <c r="CK30" s="3">
        <v>1</v>
      </c>
      <c r="CL30" s="4">
        <v>0.01</v>
      </c>
      <c r="CM30" s="4"/>
      <c r="CO30" s="4"/>
      <c r="CP30" s="4"/>
      <c r="CQ30" s="4"/>
      <c r="CR30" s="4"/>
      <c r="CS30" s="4"/>
      <c r="CT30" s="4"/>
      <c r="CU30" s="4"/>
      <c r="CV30" s="4"/>
      <c r="CW30" s="3">
        <v>1</v>
      </c>
      <c r="CX30" s="4">
        <v>0.01</v>
      </c>
      <c r="CY30" s="3">
        <v>1</v>
      </c>
      <c r="CZ30" s="4">
        <v>0.01</v>
      </c>
      <c r="DA30" s="3">
        <v>2</v>
      </c>
      <c r="DB30" s="4">
        <v>0.01</v>
      </c>
      <c r="DC30" s="3">
        <v>2</v>
      </c>
      <c r="DD30" s="4">
        <v>0.02</v>
      </c>
      <c r="DE30" s="3">
        <v>3</v>
      </c>
      <c r="DF30" s="4">
        <v>0.01</v>
      </c>
      <c r="DG30" s="4"/>
      <c r="DI30" s="4"/>
      <c r="DK30" s="4"/>
      <c r="DM30" s="4"/>
      <c r="DO30" s="4"/>
      <c r="DQ30" s="3">
        <v>34</v>
      </c>
      <c r="DR30" s="4">
        <v>0.3</v>
      </c>
      <c r="DS30" s="3">
        <v>9</v>
      </c>
      <c r="DT30" s="4">
        <v>0.06</v>
      </c>
      <c r="DW30" s="3">
        <f t="shared" si="8"/>
        <v>6</v>
      </c>
      <c r="DX30" s="3">
        <f t="shared" si="9"/>
        <v>56</v>
      </c>
      <c r="DY30" s="4">
        <f t="shared" si="10"/>
        <v>0.39000000000000007</v>
      </c>
      <c r="DZ30" s="4">
        <f t="shared" si="11"/>
        <v>0.79</v>
      </c>
    </row>
    <row r="31" spans="2:130" ht="12.75">
      <c r="B31" s="2" t="s">
        <v>33</v>
      </c>
      <c r="C31" s="4"/>
      <c r="E31" s="4"/>
      <c r="G31" s="4"/>
      <c r="I31" s="4"/>
      <c r="J31" s="4"/>
      <c r="K31" s="4"/>
      <c r="M31" s="4"/>
      <c r="O31" s="4"/>
      <c r="Q31" s="4"/>
      <c r="S31" s="4"/>
      <c r="U31" s="4"/>
      <c r="W31" s="4"/>
      <c r="Y31" s="4"/>
      <c r="AA31" s="4"/>
      <c r="AC31" s="4"/>
      <c r="AE31" s="4"/>
      <c r="AG31" s="4"/>
      <c r="AI31" s="4"/>
      <c r="AK31" s="4"/>
      <c r="AM31" s="4"/>
      <c r="AO31" s="4"/>
      <c r="AQ31" s="4"/>
      <c r="AS31" s="4"/>
      <c r="AU31" s="4"/>
      <c r="AW31" s="4"/>
      <c r="AY31" s="4"/>
      <c r="BA31" s="4"/>
      <c r="BC31" s="4"/>
      <c r="BE31" s="4"/>
      <c r="BG31" s="4"/>
      <c r="BI31" s="4"/>
      <c r="BJ31" s="4"/>
      <c r="BK31" s="4"/>
      <c r="BL31" s="4"/>
      <c r="BM31" s="3">
        <v>1</v>
      </c>
      <c r="BN31" s="4">
        <v>0.01</v>
      </c>
      <c r="BO31" s="4"/>
      <c r="BP31" s="4"/>
      <c r="BQ31" s="4"/>
      <c r="BR31" s="4"/>
      <c r="BS31" s="4"/>
      <c r="BT31" s="4"/>
      <c r="BU31" s="4"/>
      <c r="BV31" s="4"/>
      <c r="BW31" s="4"/>
      <c r="BY31" s="4"/>
      <c r="CA31" s="4"/>
      <c r="CC31" s="4"/>
      <c r="CD31" s="4"/>
      <c r="CE31" s="4"/>
      <c r="CG31" s="4"/>
      <c r="CI31" s="3">
        <v>1</v>
      </c>
      <c r="CJ31" s="4">
        <v>0.01</v>
      </c>
      <c r="CK31" s="4"/>
      <c r="CM31" s="4"/>
      <c r="CO31" s="4"/>
      <c r="CP31" s="4"/>
      <c r="CQ31" s="4"/>
      <c r="CR31" s="4"/>
      <c r="CS31" s="4"/>
      <c r="CT31" s="4"/>
      <c r="CU31" s="4"/>
      <c r="CV31" s="4"/>
      <c r="CW31" s="4"/>
      <c r="CX31" s="4"/>
      <c r="CY31" s="4"/>
      <c r="CZ31" s="4"/>
      <c r="DA31" s="4"/>
      <c r="DB31" s="4"/>
      <c r="DC31" s="3">
        <v>1</v>
      </c>
      <c r="DD31" s="4">
        <v>0.03</v>
      </c>
      <c r="DE31" s="4"/>
      <c r="DG31" s="4"/>
      <c r="DI31" s="4"/>
      <c r="DK31" s="4"/>
      <c r="DM31" s="4"/>
      <c r="DO31" s="4"/>
      <c r="DQ31" s="3">
        <v>1</v>
      </c>
      <c r="DR31" s="4">
        <v>0.01</v>
      </c>
      <c r="DS31" s="4"/>
      <c r="DW31" s="3">
        <f t="shared" si="8"/>
        <v>2</v>
      </c>
      <c r="DX31" s="3">
        <f t="shared" si="9"/>
        <v>4</v>
      </c>
      <c r="DY31" s="4">
        <f t="shared" si="10"/>
        <v>0.02</v>
      </c>
      <c r="DZ31" s="4">
        <f t="shared" si="11"/>
        <v>0.06</v>
      </c>
    </row>
    <row r="32" spans="2:130" ht="12.75">
      <c r="B32" s="2" t="s">
        <v>34</v>
      </c>
      <c r="C32" s="4"/>
      <c r="E32" s="4"/>
      <c r="G32" s="4"/>
      <c r="I32" s="4"/>
      <c r="J32" s="4"/>
      <c r="K32" s="4"/>
      <c r="M32" s="4"/>
      <c r="O32" s="4"/>
      <c r="Q32" s="4"/>
      <c r="S32" s="4"/>
      <c r="U32" s="4"/>
      <c r="W32" s="4"/>
      <c r="Y32" s="4"/>
      <c r="AA32" s="4"/>
      <c r="AC32" s="4"/>
      <c r="AE32" s="4"/>
      <c r="AG32" s="4"/>
      <c r="AI32" s="4"/>
      <c r="AK32" s="4"/>
      <c r="AM32" s="4"/>
      <c r="AO32" s="4"/>
      <c r="AQ32" s="4"/>
      <c r="AS32" s="4"/>
      <c r="AU32" s="4"/>
      <c r="AW32" s="4"/>
      <c r="AY32" s="4"/>
      <c r="BA32" s="4"/>
      <c r="BC32" s="4"/>
      <c r="BE32" s="4"/>
      <c r="BG32" s="4"/>
      <c r="BI32" s="4"/>
      <c r="BJ32" s="4"/>
      <c r="BK32" s="4"/>
      <c r="BL32" s="4"/>
      <c r="BM32" s="4"/>
      <c r="BO32" s="4"/>
      <c r="BP32" s="4"/>
      <c r="BQ32" s="4"/>
      <c r="BR32" s="4"/>
      <c r="BS32" s="4"/>
      <c r="BT32" s="4"/>
      <c r="BU32" s="4"/>
      <c r="BV32" s="4"/>
      <c r="BW32" s="4"/>
      <c r="BY32" s="4"/>
      <c r="CA32" s="4"/>
      <c r="CC32" s="4"/>
      <c r="CD32" s="4"/>
      <c r="CE32" s="4"/>
      <c r="CG32" s="4"/>
      <c r="CI32" s="4"/>
      <c r="CK32" s="4"/>
      <c r="CM32" s="4"/>
      <c r="CO32" s="4"/>
      <c r="CP32" s="4"/>
      <c r="CQ32" s="4"/>
      <c r="CR32" s="4"/>
      <c r="CS32" s="4"/>
      <c r="CT32" s="4"/>
      <c r="CU32" s="4"/>
      <c r="CV32" s="4"/>
      <c r="CW32" s="4"/>
      <c r="CX32" s="4"/>
      <c r="CY32" s="4"/>
      <c r="CZ32" s="4"/>
      <c r="DA32" s="4"/>
      <c r="DB32" s="4"/>
      <c r="DC32" s="4"/>
      <c r="DE32" s="4"/>
      <c r="DG32" s="4"/>
      <c r="DI32" s="4"/>
      <c r="DK32" s="4"/>
      <c r="DM32" s="4"/>
      <c r="DO32" s="4"/>
      <c r="DQ32" s="4"/>
      <c r="DS32" s="4"/>
      <c r="DW32" s="3">
        <f t="shared" si="8"/>
        <v>0</v>
      </c>
      <c r="DX32" s="3">
        <f t="shared" si="9"/>
        <v>0</v>
      </c>
      <c r="DY32" s="4">
        <f t="shared" si="10"/>
        <v>0</v>
      </c>
      <c r="DZ32" s="3">
        <f t="shared" si="11"/>
        <v>0</v>
      </c>
    </row>
    <row r="33" spans="2:130" ht="12.75">
      <c r="B33" s="2" t="s">
        <v>35</v>
      </c>
      <c r="C33" s="4"/>
      <c r="E33" s="4"/>
      <c r="G33" s="4"/>
      <c r="I33" s="4"/>
      <c r="J33" s="4"/>
      <c r="K33" s="4"/>
      <c r="M33" s="4"/>
      <c r="O33" s="4"/>
      <c r="Q33" s="4"/>
      <c r="S33" s="4"/>
      <c r="U33" s="4"/>
      <c r="W33" s="4"/>
      <c r="Y33" s="4"/>
      <c r="AA33" s="4"/>
      <c r="AC33" s="4"/>
      <c r="AE33" s="4"/>
      <c r="AG33" s="4"/>
      <c r="AI33" s="4"/>
      <c r="AK33" s="4"/>
      <c r="AM33" s="4"/>
      <c r="AO33" s="4"/>
      <c r="AQ33" s="4"/>
      <c r="AS33" s="4"/>
      <c r="AU33" s="4"/>
      <c r="AW33" s="4"/>
      <c r="AY33" s="4"/>
      <c r="BA33" s="4"/>
      <c r="BC33" s="4"/>
      <c r="BE33" s="4"/>
      <c r="BG33" s="4"/>
      <c r="BI33" s="4"/>
      <c r="BJ33" s="4"/>
      <c r="BK33" s="4"/>
      <c r="BL33" s="4"/>
      <c r="BM33" s="4"/>
      <c r="BO33" s="4"/>
      <c r="BP33" s="4"/>
      <c r="BQ33" s="4"/>
      <c r="BR33" s="4"/>
      <c r="BS33" s="4"/>
      <c r="BT33" s="4"/>
      <c r="BU33" s="4"/>
      <c r="BV33" s="4"/>
      <c r="BW33" s="4"/>
      <c r="BY33" s="4"/>
      <c r="CA33" s="4"/>
      <c r="CC33" s="4"/>
      <c r="CD33" s="4"/>
      <c r="CE33" s="4"/>
      <c r="CG33" s="4"/>
      <c r="CI33" s="3">
        <v>2</v>
      </c>
      <c r="CJ33" s="4">
        <v>0.02</v>
      </c>
      <c r="CK33" s="4"/>
      <c r="CM33" s="4"/>
      <c r="CO33" s="4"/>
      <c r="CP33" s="4"/>
      <c r="CQ33" s="4"/>
      <c r="CR33" s="4"/>
      <c r="CS33" s="4"/>
      <c r="CT33" s="4"/>
      <c r="CU33" s="4"/>
      <c r="CV33" s="4"/>
      <c r="CW33" s="3">
        <v>3</v>
      </c>
      <c r="CX33" s="4">
        <v>0.01</v>
      </c>
      <c r="CY33" s="3">
        <v>1</v>
      </c>
      <c r="CZ33" s="4">
        <v>0.01</v>
      </c>
      <c r="DA33" s="4"/>
      <c r="DB33" s="4"/>
      <c r="DC33" s="3">
        <v>7</v>
      </c>
      <c r="DD33" s="4">
        <v>0.11</v>
      </c>
      <c r="DE33" s="3">
        <v>7</v>
      </c>
      <c r="DF33" s="4">
        <v>0.04</v>
      </c>
      <c r="DG33" s="4"/>
      <c r="DI33" s="4"/>
      <c r="DK33" s="4"/>
      <c r="DM33" s="4"/>
      <c r="DO33" s="4"/>
      <c r="DQ33" s="3">
        <v>49</v>
      </c>
      <c r="DR33" s="4">
        <v>0.19</v>
      </c>
      <c r="DS33" s="3">
        <v>10</v>
      </c>
      <c r="DT33" s="4">
        <v>0.05</v>
      </c>
      <c r="DW33" s="3">
        <f t="shared" si="8"/>
        <v>6</v>
      </c>
      <c r="DX33" s="3">
        <f t="shared" si="9"/>
        <v>79</v>
      </c>
      <c r="DY33" s="4">
        <f t="shared" si="10"/>
        <v>0.04</v>
      </c>
      <c r="DZ33" s="4">
        <f t="shared" si="11"/>
        <v>0.42999999999999994</v>
      </c>
    </row>
    <row r="34" spans="2:130" ht="12.75">
      <c r="B34" s="2" t="s">
        <v>36</v>
      </c>
      <c r="C34" s="4"/>
      <c r="E34" s="4"/>
      <c r="G34" s="4"/>
      <c r="I34" s="4"/>
      <c r="J34" s="4"/>
      <c r="K34" s="4"/>
      <c r="M34" s="4"/>
      <c r="O34" s="4"/>
      <c r="Q34" s="4"/>
      <c r="S34" s="4"/>
      <c r="U34" s="4"/>
      <c r="W34" s="4"/>
      <c r="Y34" s="4"/>
      <c r="AA34" s="4"/>
      <c r="AC34" s="4"/>
      <c r="AE34" s="4"/>
      <c r="AG34" s="4"/>
      <c r="AI34" s="4"/>
      <c r="AK34" s="4"/>
      <c r="AM34" s="4"/>
      <c r="AO34" s="4"/>
      <c r="AQ34" s="4"/>
      <c r="AS34" s="4"/>
      <c r="AU34" s="4"/>
      <c r="AW34" s="4"/>
      <c r="AY34" s="4"/>
      <c r="BA34" s="4"/>
      <c r="BC34" s="4"/>
      <c r="BE34" s="4"/>
      <c r="BG34" s="4"/>
      <c r="BI34" s="4"/>
      <c r="BJ34" s="4"/>
      <c r="BK34" s="4"/>
      <c r="BL34" s="4"/>
      <c r="BM34" s="4"/>
      <c r="BO34" s="4"/>
      <c r="BP34" s="4"/>
      <c r="BQ34" s="4"/>
      <c r="BR34" s="4"/>
      <c r="BS34" s="4"/>
      <c r="BT34" s="4"/>
      <c r="BU34" s="4"/>
      <c r="BV34" s="4"/>
      <c r="BW34" s="4"/>
      <c r="BY34" s="4"/>
      <c r="CA34" s="4"/>
      <c r="CC34" s="4"/>
      <c r="CD34" s="4"/>
      <c r="CE34" s="4"/>
      <c r="CG34" s="4"/>
      <c r="CI34" s="4"/>
      <c r="CK34" s="4"/>
      <c r="CM34" s="4"/>
      <c r="CO34" s="4"/>
      <c r="CP34" s="4"/>
      <c r="CQ34" s="4"/>
      <c r="CR34" s="4"/>
      <c r="CS34" s="4"/>
      <c r="CT34" s="4"/>
      <c r="CU34" s="4"/>
      <c r="CV34" s="4"/>
      <c r="CW34" s="4"/>
      <c r="CX34" s="4"/>
      <c r="CY34" s="3">
        <v>1</v>
      </c>
      <c r="CZ34" s="4">
        <v>0.01</v>
      </c>
      <c r="DA34" s="4"/>
      <c r="DB34" s="4"/>
      <c r="DC34" s="4"/>
      <c r="DE34" s="4"/>
      <c r="DG34" s="4"/>
      <c r="DI34" s="4"/>
      <c r="DK34" s="4"/>
      <c r="DM34" s="4"/>
      <c r="DO34" s="4"/>
      <c r="DQ34" s="4"/>
      <c r="DS34" s="4"/>
      <c r="DW34" s="3">
        <f t="shared" si="8"/>
        <v>1</v>
      </c>
      <c r="DX34" s="3">
        <f t="shared" si="9"/>
        <v>1</v>
      </c>
      <c r="DY34" s="4">
        <f t="shared" si="10"/>
        <v>0.01</v>
      </c>
      <c r="DZ34" s="4">
        <f t="shared" si="11"/>
        <v>0.01</v>
      </c>
    </row>
    <row r="35" spans="2:130" ht="12.75">
      <c r="B35" s="2" t="s">
        <v>37</v>
      </c>
      <c r="C35" s="4"/>
      <c r="E35" s="4"/>
      <c r="G35" s="4"/>
      <c r="I35" s="4"/>
      <c r="J35" s="4"/>
      <c r="K35" s="4"/>
      <c r="M35" s="4"/>
      <c r="O35" s="4"/>
      <c r="Q35" s="4"/>
      <c r="S35" s="4"/>
      <c r="U35" s="4"/>
      <c r="W35" s="4"/>
      <c r="Y35" s="4"/>
      <c r="AA35" s="4"/>
      <c r="AC35" s="4"/>
      <c r="AE35" s="4"/>
      <c r="AG35" s="4"/>
      <c r="AI35" s="4"/>
      <c r="AK35" s="4"/>
      <c r="AM35" s="4"/>
      <c r="AO35" s="4"/>
      <c r="AQ35" s="4"/>
      <c r="AS35" s="4"/>
      <c r="AU35" s="4"/>
      <c r="AW35" s="4"/>
      <c r="AY35" s="4"/>
      <c r="BA35" s="4"/>
      <c r="BC35" s="4"/>
      <c r="BE35" s="4"/>
      <c r="BG35" s="4"/>
      <c r="BI35" s="4"/>
      <c r="BJ35" s="4"/>
      <c r="BK35" s="4"/>
      <c r="BL35" s="4"/>
      <c r="BM35" s="4"/>
      <c r="BO35" s="4"/>
      <c r="BP35" s="4"/>
      <c r="BQ35" s="4"/>
      <c r="BR35" s="4"/>
      <c r="BS35" s="4"/>
      <c r="BT35" s="4"/>
      <c r="BU35" s="4"/>
      <c r="BV35" s="4"/>
      <c r="BW35" s="4"/>
      <c r="BY35" s="4"/>
      <c r="CA35" s="4"/>
      <c r="CC35" s="4"/>
      <c r="CD35" s="4"/>
      <c r="CE35" s="4"/>
      <c r="CG35" s="4"/>
      <c r="CI35" s="4"/>
      <c r="CK35" s="4"/>
      <c r="CM35" s="4"/>
      <c r="CO35" s="4"/>
      <c r="CP35" s="4"/>
      <c r="CQ35" s="4"/>
      <c r="CR35" s="4"/>
      <c r="CS35" s="4"/>
      <c r="CT35" s="4"/>
      <c r="CU35" s="4"/>
      <c r="CV35" s="4"/>
      <c r="CW35" s="4"/>
      <c r="CX35" s="4"/>
      <c r="CY35" s="4"/>
      <c r="CZ35" s="4"/>
      <c r="DA35" s="4"/>
      <c r="DB35" s="4"/>
      <c r="DC35" s="4"/>
      <c r="DE35" s="4"/>
      <c r="DG35" s="4"/>
      <c r="DI35" s="4"/>
      <c r="DK35" s="4"/>
      <c r="DM35" s="4"/>
      <c r="DO35" s="4"/>
      <c r="DQ35" s="3">
        <v>1</v>
      </c>
      <c r="DR35" s="4">
        <v>0.01</v>
      </c>
      <c r="DS35" s="4"/>
      <c r="DW35" s="3">
        <f t="shared" si="8"/>
        <v>0</v>
      </c>
      <c r="DX35" s="3">
        <f t="shared" si="9"/>
        <v>1</v>
      </c>
      <c r="DY35" s="3">
        <f t="shared" si="10"/>
        <v>0</v>
      </c>
      <c r="DZ35" s="4">
        <f t="shared" si="11"/>
        <v>0.01</v>
      </c>
    </row>
    <row r="36" spans="1:130" ht="12.75">
      <c r="A36" s="2" t="s">
        <v>6</v>
      </c>
      <c r="B36" s="2" t="s">
        <v>25</v>
      </c>
      <c r="C36" s="4"/>
      <c r="E36" s="4"/>
      <c r="G36" s="4"/>
      <c r="I36" s="4"/>
      <c r="J36" s="4"/>
      <c r="K36" s="4"/>
      <c r="M36" s="4"/>
      <c r="O36" s="4"/>
      <c r="Q36" s="4"/>
      <c r="S36" s="4"/>
      <c r="U36" s="4"/>
      <c r="W36" s="4"/>
      <c r="Y36" s="4"/>
      <c r="AA36" s="4"/>
      <c r="AC36" s="4"/>
      <c r="AE36" s="4"/>
      <c r="AG36" s="4"/>
      <c r="AI36" s="4"/>
      <c r="AK36" s="4"/>
      <c r="AM36" s="4"/>
      <c r="AO36" s="4"/>
      <c r="AQ36" s="4"/>
      <c r="AS36" s="4"/>
      <c r="AU36" s="4"/>
      <c r="AW36" s="4"/>
      <c r="AY36" s="4"/>
      <c r="BA36" s="4"/>
      <c r="BC36" s="4"/>
      <c r="BE36" s="4"/>
      <c r="BG36" s="4"/>
      <c r="BI36" s="4"/>
      <c r="BJ36" s="4"/>
      <c r="BK36" s="4"/>
      <c r="BL36" s="4"/>
      <c r="BM36" s="4"/>
      <c r="BO36" s="4"/>
      <c r="BP36" s="4"/>
      <c r="BQ36" s="4"/>
      <c r="BR36" s="4"/>
      <c r="BS36" s="4"/>
      <c r="BT36" s="4"/>
      <c r="BU36" s="4"/>
      <c r="BV36" s="4"/>
      <c r="BW36" s="4"/>
      <c r="BY36" s="4"/>
      <c r="CA36" s="4"/>
      <c r="CC36" s="4"/>
      <c r="CD36" s="4"/>
      <c r="CE36" s="4"/>
      <c r="CG36" s="4"/>
      <c r="CI36" s="4"/>
      <c r="CK36" s="4"/>
      <c r="CM36" s="4"/>
      <c r="CO36" s="4"/>
      <c r="CP36" s="4"/>
      <c r="CQ36" s="4"/>
      <c r="CR36" s="4"/>
      <c r="CS36" s="4"/>
      <c r="CT36" s="4"/>
      <c r="CU36" s="4"/>
      <c r="CV36" s="4"/>
      <c r="CW36" s="4"/>
      <c r="CX36" s="4"/>
      <c r="CY36" s="4"/>
      <c r="CZ36" s="4"/>
      <c r="DA36" s="4"/>
      <c r="DB36" s="4"/>
      <c r="DC36" s="4"/>
      <c r="DE36" s="4"/>
      <c r="DG36" s="4"/>
      <c r="DI36" s="4"/>
      <c r="DK36" s="4"/>
      <c r="DM36" s="4"/>
      <c r="DO36" s="4"/>
      <c r="DQ36" s="4"/>
      <c r="DS36" s="4"/>
      <c r="DW36" s="3">
        <f t="shared" si="8"/>
        <v>0</v>
      </c>
      <c r="DX36" s="3">
        <f t="shared" si="9"/>
        <v>0</v>
      </c>
      <c r="DY36" s="3">
        <f t="shared" si="10"/>
        <v>0</v>
      </c>
      <c r="DZ36" s="3">
        <f t="shared" si="11"/>
        <v>0</v>
      </c>
    </row>
    <row r="37" spans="2:130" ht="12.75">
      <c r="B37" s="2" t="s">
        <v>26</v>
      </c>
      <c r="C37" s="4"/>
      <c r="E37" s="4"/>
      <c r="G37" s="4"/>
      <c r="I37" s="4"/>
      <c r="J37" s="4"/>
      <c r="K37" s="4"/>
      <c r="M37" s="4"/>
      <c r="O37" s="4"/>
      <c r="Q37" s="4"/>
      <c r="S37" s="4"/>
      <c r="U37" s="4"/>
      <c r="W37" s="4"/>
      <c r="Y37" s="4"/>
      <c r="AA37" s="4"/>
      <c r="AC37" s="4"/>
      <c r="AE37" s="4"/>
      <c r="AG37" s="4"/>
      <c r="AI37" s="4"/>
      <c r="AK37" s="4"/>
      <c r="AM37" s="4"/>
      <c r="AO37" s="4"/>
      <c r="AQ37" s="4"/>
      <c r="AS37" s="4"/>
      <c r="AU37" s="4"/>
      <c r="AW37" s="4"/>
      <c r="AY37" s="4"/>
      <c r="BA37" s="4"/>
      <c r="BC37" s="4"/>
      <c r="BE37" s="4"/>
      <c r="BG37" s="4"/>
      <c r="BI37" s="4"/>
      <c r="BJ37" s="4"/>
      <c r="BK37" s="4"/>
      <c r="BL37" s="4"/>
      <c r="BM37" s="4"/>
      <c r="BO37" s="4"/>
      <c r="BP37" s="4"/>
      <c r="BQ37" s="4"/>
      <c r="BR37" s="4"/>
      <c r="BS37" s="4"/>
      <c r="BT37" s="4"/>
      <c r="BU37" s="4"/>
      <c r="BV37" s="4"/>
      <c r="BW37" s="4"/>
      <c r="BY37" s="4"/>
      <c r="CA37" s="4"/>
      <c r="CC37" s="4"/>
      <c r="CD37" s="4"/>
      <c r="CE37" s="4"/>
      <c r="CG37" s="4"/>
      <c r="CI37" s="4"/>
      <c r="CK37" s="4"/>
      <c r="CM37" s="4"/>
      <c r="CO37" s="4"/>
      <c r="CP37" s="4"/>
      <c r="CQ37" s="4"/>
      <c r="CR37" s="4"/>
      <c r="CS37" s="4"/>
      <c r="CT37" s="4"/>
      <c r="CU37" s="4"/>
      <c r="CV37" s="4"/>
      <c r="CW37" s="4"/>
      <c r="CX37" s="4"/>
      <c r="CY37" s="4"/>
      <c r="CZ37" s="4"/>
      <c r="DA37" s="4"/>
      <c r="DB37" s="4"/>
      <c r="DC37" s="4"/>
      <c r="DE37" s="4"/>
      <c r="DG37" s="4"/>
      <c r="DI37" s="4"/>
      <c r="DK37" s="4"/>
      <c r="DM37" s="4"/>
      <c r="DO37" s="4"/>
      <c r="DQ37" s="4"/>
      <c r="DS37" s="4"/>
      <c r="DW37" s="3">
        <f t="shared" si="8"/>
        <v>0</v>
      </c>
      <c r="DX37" s="3">
        <f t="shared" si="9"/>
        <v>0</v>
      </c>
      <c r="DY37" s="3">
        <f t="shared" si="10"/>
        <v>0</v>
      </c>
      <c r="DZ37" s="3">
        <f t="shared" si="11"/>
        <v>0</v>
      </c>
    </row>
    <row r="38" spans="2:130" ht="12.75">
      <c r="B38" s="2" t="s">
        <v>38</v>
      </c>
      <c r="C38" s="4"/>
      <c r="E38" s="4"/>
      <c r="G38" s="4"/>
      <c r="I38" s="4"/>
      <c r="J38" s="4"/>
      <c r="K38" s="4"/>
      <c r="M38" s="4"/>
      <c r="O38" s="4"/>
      <c r="Q38" s="4"/>
      <c r="S38" s="4"/>
      <c r="U38" s="4"/>
      <c r="W38" s="4"/>
      <c r="Y38" s="4"/>
      <c r="AA38" s="4"/>
      <c r="AC38" s="4"/>
      <c r="AE38" s="4"/>
      <c r="AG38" s="4"/>
      <c r="AI38" s="4"/>
      <c r="AK38" s="4"/>
      <c r="AM38" s="4"/>
      <c r="AO38" s="4"/>
      <c r="AQ38" s="4"/>
      <c r="AS38" s="4"/>
      <c r="AU38" s="4"/>
      <c r="AW38" s="4"/>
      <c r="AY38" s="4"/>
      <c r="BA38" s="4"/>
      <c r="BC38" s="4"/>
      <c r="BE38" s="4"/>
      <c r="BG38" s="4"/>
      <c r="BI38" s="4"/>
      <c r="BJ38" s="4"/>
      <c r="BK38" s="4"/>
      <c r="BL38" s="4"/>
      <c r="BM38" s="4"/>
      <c r="BO38" s="4"/>
      <c r="BP38" s="4"/>
      <c r="BQ38" s="4"/>
      <c r="BR38" s="4"/>
      <c r="BS38" s="4"/>
      <c r="BT38" s="4"/>
      <c r="BU38" s="4"/>
      <c r="BV38" s="4"/>
      <c r="BW38" s="4"/>
      <c r="BY38" s="4"/>
      <c r="CA38" s="4"/>
      <c r="CC38" s="4"/>
      <c r="CD38" s="4"/>
      <c r="CE38" s="4"/>
      <c r="CG38" s="4"/>
      <c r="CI38" s="4"/>
      <c r="CK38" s="4"/>
      <c r="CM38" s="4"/>
      <c r="CO38" s="4"/>
      <c r="CP38" s="4"/>
      <c r="CQ38" s="4"/>
      <c r="CR38" s="4"/>
      <c r="CS38" s="4"/>
      <c r="CT38" s="4"/>
      <c r="CU38" s="4"/>
      <c r="CV38" s="4"/>
      <c r="CW38" s="4"/>
      <c r="CX38" s="4"/>
      <c r="CY38" s="4"/>
      <c r="CZ38" s="4"/>
      <c r="DA38" s="4"/>
      <c r="DB38" s="4"/>
      <c r="DC38" s="4"/>
      <c r="DE38" s="4"/>
      <c r="DG38" s="4"/>
      <c r="DI38" s="4"/>
      <c r="DK38" s="4"/>
      <c r="DM38" s="4"/>
      <c r="DO38" s="4"/>
      <c r="DQ38" s="4"/>
      <c r="DS38" s="4"/>
      <c r="DW38" s="3">
        <f t="shared" si="8"/>
        <v>0</v>
      </c>
      <c r="DX38" s="3">
        <f t="shared" si="9"/>
        <v>0</v>
      </c>
      <c r="DY38" s="3">
        <f t="shared" si="10"/>
        <v>0</v>
      </c>
      <c r="DZ38" s="3">
        <f t="shared" si="11"/>
        <v>0</v>
      </c>
    </row>
    <row r="39" spans="2:130" ht="12.75">
      <c r="B39" s="2" t="s">
        <v>39</v>
      </c>
      <c r="C39" s="4"/>
      <c r="E39" s="4"/>
      <c r="G39" s="4"/>
      <c r="I39" s="4"/>
      <c r="J39" s="4"/>
      <c r="K39" s="4"/>
      <c r="M39" s="4"/>
      <c r="O39" s="4"/>
      <c r="Q39" s="4"/>
      <c r="S39" s="4"/>
      <c r="U39" s="4"/>
      <c r="W39" s="4"/>
      <c r="Y39" s="4"/>
      <c r="AA39" s="4"/>
      <c r="AC39" s="4"/>
      <c r="AE39" s="4"/>
      <c r="AG39" s="4"/>
      <c r="AI39" s="4"/>
      <c r="AK39" s="4"/>
      <c r="AM39" s="4"/>
      <c r="AO39" s="4"/>
      <c r="AQ39" s="4"/>
      <c r="AS39" s="4"/>
      <c r="AU39" s="4"/>
      <c r="AW39" s="4"/>
      <c r="AY39" s="4"/>
      <c r="BA39" s="4"/>
      <c r="BC39" s="4"/>
      <c r="BE39" s="4"/>
      <c r="BG39" s="4"/>
      <c r="BI39" s="4"/>
      <c r="BJ39" s="4"/>
      <c r="BK39" s="4"/>
      <c r="BL39" s="4"/>
      <c r="BM39" s="4"/>
      <c r="BO39" s="4"/>
      <c r="BP39" s="4"/>
      <c r="BQ39" s="4"/>
      <c r="BR39" s="4"/>
      <c r="BS39" s="4"/>
      <c r="BT39" s="4"/>
      <c r="BU39" s="4"/>
      <c r="BV39" s="4"/>
      <c r="BW39" s="4"/>
      <c r="BY39" s="4"/>
      <c r="CA39" s="4"/>
      <c r="CC39" s="4"/>
      <c r="CD39" s="4"/>
      <c r="CE39" s="4"/>
      <c r="CG39" s="4"/>
      <c r="CI39" s="4"/>
      <c r="CK39" s="4"/>
      <c r="CM39" s="4"/>
      <c r="CO39" s="4"/>
      <c r="CP39" s="4"/>
      <c r="CQ39" s="4"/>
      <c r="CR39" s="4"/>
      <c r="CS39" s="4"/>
      <c r="CT39" s="4"/>
      <c r="CU39" s="4"/>
      <c r="CV39" s="4"/>
      <c r="CW39" s="4"/>
      <c r="CX39" s="4"/>
      <c r="CY39" s="4"/>
      <c r="CZ39" s="4"/>
      <c r="DA39" s="4"/>
      <c r="DB39" s="4"/>
      <c r="DC39" s="4"/>
      <c r="DE39" s="4"/>
      <c r="DG39" s="4"/>
      <c r="DI39" s="4"/>
      <c r="DK39" s="4"/>
      <c r="DM39" s="4"/>
      <c r="DO39" s="4"/>
      <c r="DQ39" s="4"/>
      <c r="DS39" s="4"/>
      <c r="DW39" s="3">
        <f t="shared" si="8"/>
        <v>0</v>
      </c>
      <c r="DX39" s="3">
        <f t="shared" si="9"/>
        <v>0</v>
      </c>
      <c r="DY39" s="3">
        <f t="shared" si="10"/>
        <v>0</v>
      </c>
      <c r="DZ39" s="3">
        <f t="shared" si="11"/>
        <v>0</v>
      </c>
    </row>
    <row r="40" spans="2:130" ht="12.75">
      <c r="B40" s="2" t="s">
        <v>40</v>
      </c>
      <c r="C40" s="4"/>
      <c r="E40" s="4"/>
      <c r="G40" s="4"/>
      <c r="I40" s="4"/>
      <c r="J40" s="4"/>
      <c r="K40" s="4"/>
      <c r="M40" s="4"/>
      <c r="O40" s="4"/>
      <c r="Q40" s="4"/>
      <c r="S40" s="4"/>
      <c r="U40" s="4"/>
      <c r="W40" s="4"/>
      <c r="Y40" s="4"/>
      <c r="AA40" s="4"/>
      <c r="AC40" s="4"/>
      <c r="AE40" s="4"/>
      <c r="AG40" s="4"/>
      <c r="AI40" s="4"/>
      <c r="AK40" s="4"/>
      <c r="AM40" s="4"/>
      <c r="AO40" s="4"/>
      <c r="AQ40" s="4"/>
      <c r="AS40" s="4"/>
      <c r="AU40" s="4"/>
      <c r="AW40" s="4"/>
      <c r="AY40" s="4"/>
      <c r="BA40" s="4"/>
      <c r="BC40" s="4"/>
      <c r="BE40" s="4"/>
      <c r="BG40" s="4"/>
      <c r="BI40" s="4"/>
      <c r="BJ40" s="4"/>
      <c r="BK40" s="4"/>
      <c r="BL40" s="4"/>
      <c r="BM40" s="4"/>
      <c r="BO40" s="4"/>
      <c r="BP40" s="4"/>
      <c r="BQ40" s="4"/>
      <c r="BR40" s="4"/>
      <c r="BS40" s="4"/>
      <c r="BT40" s="4"/>
      <c r="BU40" s="4"/>
      <c r="BV40" s="4"/>
      <c r="BW40" s="4"/>
      <c r="BY40" s="4"/>
      <c r="CA40" s="4"/>
      <c r="CC40" s="4"/>
      <c r="CD40" s="4"/>
      <c r="CE40" s="4"/>
      <c r="CG40" s="4"/>
      <c r="CI40" s="4"/>
      <c r="CK40" s="4"/>
      <c r="CM40" s="4"/>
      <c r="CO40" s="4"/>
      <c r="CP40" s="4"/>
      <c r="CQ40" s="4"/>
      <c r="CR40" s="4"/>
      <c r="CS40" s="4"/>
      <c r="CT40" s="4"/>
      <c r="CU40" s="4"/>
      <c r="CV40" s="4"/>
      <c r="CW40" s="4"/>
      <c r="CX40" s="4"/>
      <c r="CY40" s="4"/>
      <c r="CZ40" s="4"/>
      <c r="DA40" s="4"/>
      <c r="DB40" s="4"/>
      <c r="DC40" s="4"/>
      <c r="DE40" s="4"/>
      <c r="DG40" s="4"/>
      <c r="DI40" s="4"/>
      <c r="DK40" s="4"/>
      <c r="DM40" s="4"/>
      <c r="DO40" s="4"/>
      <c r="DQ40" s="4"/>
      <c r="DS40" s="4"/>
      <c r="DW40" s="3">
        <f t="shared" si="8"/>
        <v>0</v>
      </c>
      <c r="DX40" s="3">
        <f t="shared" si="9"/>
        <v>0</v>
      </c>
      <c r="DY40" s="3">
        <f t="shared" si="10"/>
        <v>0</v>
      </c>
      <c r="DZ40" s="3">
        <f t="shared" si="11"/>
        <v>0</v>
      </c>
    </row>
    <row r="41" spans="2:130" ht="12.75">
      <c r="B41" s="2" t="s">
        <v>41</v>
      </c>
      <c r="C41" s="4"/>
      <c r="E41" s="4"/>
      <c r="G41" s="4"/>
      <c r="I41" s="4"/>
      <c r="J41" s="4"/>
      <c r="K41" s="4"/>
      <c r="M41" s="4"/>
      <c r="O41" s="4"/>
      <c r="Q41" s="4"/>
      <c r="S41" s="4"/>
      <c r="U41" s="4"/>
      <c r="W41" s="4"/>
      <c r="Y41" s="4"/>
      <c r="AA41" s="4"/>
      <c r="AC41" s="4"/>
      <c r="AE41" s="4"/>
      <c r="AG41" s="4"/>
      <c r="AI41" s="4"/>
      <c r="AK41" s="4"/>
      <c r="AM41" s="4"/>
      <c r="AO41" s="4"/>
      <c r="AQ41" s="4"/>
      <c r="AS41" s="4"/>
      <c r="AU41" s="4"/>
      <c r="AW41" s="4"/>
      <c r="AY41" s="4"/>
      <c r="BA41" s="4"/>
      <c r="BC41" s="4"/>
      <c r="BE41" s="4"/>
      <c r="BG41" s="4"/>
      <c r="BI41" s="4"/>
      <c r="BJ41" s="4"/>
      <c r="BK41" s="4"/>
      <c r="BL41" s="4"/>
      <c r="BM41" s="4"/>
      <c r="BO41" s="4"/>
      <c r="BP41" s="4"/>
      <c r="BQ41" s="4"/>
      <c r="BR41" s="4"/>
      <c r="BS41" s="4"/>
      <c r="BT41" s="4"/>
      <c r="BU41" s="4"/>
      <c r="BV41" s="4"/>
      <c r="BW41" s="4"/>
      <c r="BY41" s="4"/>
      <c r="CA41" s="4"/>
      <c r="CC41" s="4"/>
      <c r="CD41" s="4"/>
      <c r="CE41" s="4"/>
      <c r="CG41" s="4"/>
      <c r="CI41" s="4"/>
      <c r="CK41" s="4"/>
      <c r="CM41" s="4"/>
      <c r="CO41" s="4"/>
      <c r="CP41" s="4"/>
      <c r="CQ41" s="4"/>
      <c r="CR41" s="4"/>
      <c r="CS41" s="4"/>
      <c r="CT41" s="4"/>
      <c r="CU41" s="4"/>
      <c r="CV41" s="4"/>
      <c r="CW41" s="4"/>
      <c r="CX41" s="4"/>
      <c r="CY41" s="4"/>
      <c r="CZ41" s="4"/>
      <c r="DA41" s="4"/>
      <c r="DB41" s="4"/>
      <c r="DC41" s="4"/>
      <c r="DE41" s="4"/>
      <c r="DG41" s="4"/>
      <c r="DI41" s="4"/>
      <c r="DK41" s="4"/>
      <c r="DM41" s="4"/>
      <c r="DO41" s="4"/>
      <c r="DQ41" s="4"/>
      <c r="DS41" s="4"/>
      <c r="DW41" s="3">
        <f t="shared" si="8"/>
        <v>0</v>
      </c>
      <c r="DX41" s="3">
        <f t="shared" si="9"/>
        <v>0</v>
      </c>
      <c r="DY41" s="3">
        <f t="shared" si="10"/>
        <v>0</v>
      </c>
      <c r="DZ41" s="3">
        <f t="shared" si="11"/>
        <v>0</v>
      </c>
    </row>
    <row r="42" spans="2:130" ht="12.75">
      <c r="B42" s="2" t="s">
        <v>42</v>
      </c>
      <c r="C42" s="4"/>
      <c r="E42" s="4"/>
      <c r="G42" s="4"/>
      <c r="I42" s="4"/>
      <c r="J42" s="4"/>
      <c r="K42" s="4"/>
      <c r="M42" s="4"/>
      <c r="O42" s="4"/>
      <c r="Q42" s="4"/>
      <c r="S42" s="4"/>
      <c r="U42" s="4"/>
      <c r="W42" s="4"/>
      <c r="Y42" s="4"/>
      <c r="AA42" s="4"/>
      <c r="AC42" s="4"/>
      <c r="AE42" s="4"/>
      <c r="AG42" s="4"/>
      <c r="AI42" s="4"/>
      <c r="AK42" s="4"/>
      <c r="AM42" s="4"/>
      <c r="AO42" s="4"/>
      <c r="AQ42" s="4"/>
      <c r="AS42" s="4"/>
      <c r="AU42" s="4"/>
      <c r="AW42" s="4"/>
      <c r="AY42" s="4"/>
      <c r="BA42" s="4"/>
      <c r="BC42" s="4"/>
      <c r="BE42" s="4"/>
      <c r="BG42" s="4"/>
      <c r="BI42" s="4"/>
      <c r="BJ42" s="4"/>
      <c r="BK42" s="4"/>
      <c r="BL42" s="4"/>
      <c r="BM42" s="4"/>
      <c r="BO42" s="4"/>
      <c r="BP42" s="4"/>
      <c r="BQ42" s="4"/>
      <c r="BR42" s="4"/>
      <c r="BS42" s="4"/>
      <c r="BT42" s="4"/>
      <c r="BU42" s="4"/>
      <c r="BV42" s="4"/>
      <c r="BW42" s="4"/>
      <c r="BY42" s="4"/>
      <c r="CA42" s="4"/>
      <c r="CC42" s="4"/>
      <c r="CD42" s="4"/>
      <c r="CE42" s="4"/>
      <c r="CG42" s="4"/>
      <c r="CI42" s="4"/>
      <c r="CK42" s="4"/>
      <c r="CM42" s="4"/>
      <c r="CO42" s="4"/>
      <c r="CP42" s="4"/>
      <c r="CQ42" s="4"/>
      <c r="CR42" s="4"/>
      <c r="CS42" s="4"/>
      <c r="CT42" s="4"/>
      <c r="CU42" s="4"/>
      <c r="CV42" s="4"/>
      <c r="CW42" s="4"/>
      <c r="CX42" s="4"/>
      <c r="CY42" s="4"/>
      <c r="CZ42" s="4"/>
      <c r="DA42" s="4"/>
      <c r="DB42" s="4"/>
      <c r="DC42" s="4"/>
      <c r="DE42" s="4"/>
      <c r="DG42" s="4"/>
      <c r="DI42" s="4"/>
      <c r="DK42" s="4"/>
      <c r="DM42" s="4"/>
      <c r="DO42" s="4"/>
      <c r="DQ42" s="4"/>
      <c r="DS42" s="4"/>
      <c r="DW42" s="3">
        <f t="shared" si="8"/>
        <v>0</v>
      </c>
      <c r="DX42" s="3">
        <f t="shared" si="9"/>
        <v>0</v>
      </c>
      <c r="DY42" s="3">
        <f t="shared" si="10"/>
        <v>0</v>
      </c>
      <c r="DZ42" s="3">
        <f t="shared" si="11"/>
        <v>0</v>
      </c>
    </row>
    <row r="43" spans="2:130" ht="12.75">
      <c r="B43" s="2" t="s">
        <v>43</v>
      </c>
      <c r="C43" s="4"/>
      <c r="E43" s="4"/>
      <c r="G43" s="4"/>
      <c r="I43" s="4"/>
      <c r="J43" s="4"/>
      <c r="K43" s="4"/>
      <c r="M43" s="4"/>
      <c r="O43" s="4"/>
      <c r="Q43" s="4"/>
      <c r="S43" s="4"/>
      <c r="U43" s="4"/>
      <c r="W43" s="4"/>
      <c r="Y43" s="4"/>
      <c r="AA43" s="4"/>
      <c r="AC43" s="4"/>
      <c r="AE43" s="4"/>
      <c r="AG43" s="4"/>
      <c r="AI43" s="4"/>
      <c r="AK43" s="4"/>
      <c r="AM43" s="4"/>
      <c r="AO43" s="4"/>
      <c r="AQ43" s="4"/>
      <c r="AS43" s="4"/>
      <c r="AU43" s="4"/>
      <c r="AW43" s="4"/>
      <c r="AY43" s="4"/>
      <c r="BA43" s="4"/>
      <c r="BC43" s="4"/>
      <c r="BE43" s="4"/>
      <c r="BG43" s="4"/>
      <c r="BI43" s="4"/>
      <c r="BJ43" s="4"/>
      <c r="BK43" s="4"/>
      <c r="BL43" s="4"/>
      <c r="BM43" s="4"/>
      <c r="BO43" s="4"/>
      <c r="BP43" s="4"/>
      <c r="BQ43" s="4"/>
      <c r="BR43" s="4"/>
      <c r="BS43" s="4"/>
      <c r="BT43" s="4"/>
      <c r="BU43" s="4"/>
      <c r="BV43" s="4"/>
      <c r="BW43" s="4"/>
      <c r="BY43" s="4"/>
      <c r="CA43" s="4"/>
      <c r="CC43" s="4"/>
      <c r="CD43" s="4"/>
      <c r="CE43" s="4"/>
      <c r="CG43" s="4"/>
      <c r="CI43" s="4"/>
      <c r="CK43" s="4"/>
      <c r="CM43" s="4"/>
      <c r="CO43" s="4"/>
      <c r="CP43" s="4"/>
      <c r="CQ43" s="4"/>
      <c r="CR43" s="4"/>
      <c r="CS43" s="4"/>
      <c r="CT43" s="4"/>
      <c r="CU43" s="4"/>
      <c r="CV43" s="4"/>
      <c r="CW43" s="7"/>
      <c r="CX43" s="7"/>
      <c r="CY43" s="7"/>
      <c r="CZ43" s="7"/>
      <c r="DA43" s="4"/>
      <c r="DB43" s="4"/>
      <c r="DC43" s="4"/>
      <c r="DE43" s="4"/>
      <c r="DG43" s="4"/>
      <c r="DI43" s="4"/>
      <c r="DK43" s="4"/>
      <c r="DM43" s="4"/>
      <c r="DO43" s="4"/>
      <c r="DQ43" s="4"/>
      <c r="DS43" s="4"/>
      <c r="DW43" s="3">
        <f t="shared" si="8"/>
        <v>0</v>
      </c>
      <c r="DX43" s="3">
        <f t="shared" si="9"/>
        <v>0</v>
      </c>
      <c r="DY43" s="3">
        <f t="shared" si="10"/>
        <v>0</v>
      </c>
      <c r="DZ43" s="3">
        <f t="shared" si="11"/>
        <v>0</v>
      </c>
    </row>
    <row r="44" spans="2:130" ht="12.75">
      <c r="B44" s="2" t="s">
        <v>27</v>
      </c>
      <c r="C44" s="4"/>
      <c r="E44" s="4"/>
      <c r="G44" s="4"/>
      <c r="I44" s="4"/>
      <c r="J44" s="4"/>
      <c r="K44" s="4"/>
      <c r="M44" s="4"/>
      <c r="O44" s="4"/>
      <c r="Q44" s="4"/>
      <c r="S44" s="4"/>
      <c r="U44" s="4"/>
      <c r="W44" s="4"/>
      <c r="Y44" s="4"/>
      <c r="AA44" s="4"/>
      <c r="AC44" s="4"/>
      <c r="AE44" s="4"/>
      <c r="AG44" s="4"/>
      <c r="AI44" s="4"/>
      <c r="AK44" s="4"/>
      <c r="AM44" s="4"/>
      <c r="AO44" s="4"/>
      <c r="AQ44" s="4"/>
      <c r="AS44" s="4"/>
      <c r="AU44" s="4"/>
      <c r="AW44" s="4"/>
      <c r="AY44" s="4"/>
      <c r="BA44" s="4"/>
      <c r="BC44" s="4"/>
      <c r="BE44" s="4"/>
      <c r="BG44" s="4"/>
      <c r="BI44" s="4"/>
      <c r="BJ44" s="4"/>
      <c r="BK44" s="4"/>
      <c r="BL44" s="4"/>
      <c r="BM44" s="4"/>
      <c r="BO44" s="4"/>
      <c r="BP44" s="4"/>
      <c r="BQ44" s="4"/>
      <c r="BR44" s="4"/>
      <c r="BS44" s="4"/>
      <c r="BT44" s="4"/>
      <c r="BU44" s="4"/>
      <c r="BV44" s="4"/>
      <c r="BW44" s="4"/>
      <c r="BY44" s="4"/>
      <c r="CA44" s="4"/>
      <c r="CC44" s="4"/>
      <c r="CD44" s="4"/>
      <c r="CE44" s="3">
        <v>1</v>
      </c>
      <c r="CF44" s="4">
        <v>0.02</v>
      </c>
      <c r="CG44" s="3">
        <v>1</v>
      </c>
      <c r="CH44" s="4">
        <v>0.01</v>
      </c>
      <c r="CI44" s="4"/>
      <c r="CK44" s="4"/>
      <c r="CM44" s="4"/>
      <c r="CO44" s="4"/>
      <c r="CP44" s="4"/>
      <c r="CQ44" s="4"/>
      <c r="CR44" s="4"/>
      <c r="CS44" s="4"/>
      <c r="CT44" s="4"/>
      <c r="CU44" s="4"/>
      <c r="CV44" s="4"/>
      <c r="CW44" s="4"/>
      <c r="CX44" s="4"/>
      <c r="CY44" s="11"/>
      <c r="CZ44" s="7"/>
      <c r="DA44" s="3">
        <v>4</v>
      </c>
      <c r="DB44" s="4">
        <v>0.05</v>
      </c>
      <c r="DC44" s="3">
        <v>9</v>
      </c>
      <c r="DD44" s="4">
        <v>0.14</v>
      </c>
      <c r="DE44" s="3">
        <v>2</v>
      </c>
      <c r="DF44" s="4">
        <v>0.01</v>
      </c>
      <c r="DG44" s="4"/>
      <c r="DI44" s="4"/>
      <c r="DK44" s="4"/>
      <c r="DM44" s="4"/>
      <c r="DO44" s="4"/>
      <c r="DQ44" s="3">
        <v>21</v>
      </c>
      <c r="DR44" s="4">
        <v>0.2</v>
      </c>
      <c r="DS44" s="3">
        <v>7</v>
      </c>
      <c r="DT44" s="4">
        <v>0.06</v>
      </c>
      <c r="DW44" s="3">
        <f t="shared" si="8"/>
        <v>2</v>
      </c>
      <c r="DX44" s="3">
        <f t="shared" si="9"/>
        <v>45</v>
      </c>
      <c r="DY44" s="4">
        <f t="shared" si="10"/>
        <v>0.03</v>
      </c>
      <c r="DZ44" s="4">
        <f t="shared" si="11"/>
        <v>0.49</v>
      </c>
    </row>
    <row r="45" spans="1:130" ht="12.75">
      <c r="A45" s="2" t="s">
        <v>8</v>
      </c>
      <c r="B45" s="2" t="s">
        <v>25</v>
      </c>
      <c r="C45" s="4"/>
      <c r="E45" s="4"/>
      <c r="G45" s="4"/>
      <c r="I45" s="4"/>
      <c r="J45" s="4"/>
      <c r="K45" s="3">
        <v>4</v>
      </c>
      <c r="L45" s="4">
        <v>0.09</v>
      </c>
      <c r="M45" s="3">
        <v>6</v>
      </c>
      <c r="N45" s="4">
        <v>0.14</v>
      </c>
      <c r="O45" s="4"/>
      <c r="Q45" s="4"/>
      <c r="S45" s="3">
        <v>2</v>
      </c>
      <c r="T45" s="4">
        <v>0.03</v>
      </c>
      <c r="U45" s="4"/>
      <c r="W45" s="4"/>
      <c r="Y45" s="4"/>
      <c r="AA45" s="4"/>
      <c r="AC45" s="4"/>
      <c r="AE45" s="4"/>
      <c r="AG45" s="4"/>
      <c r="AI45" s="4"/>
      <c r="AK45" s="4"/>
      <c r="AM45" s="4"/>
      <c r="AO45" s="4"/>
      <c r="AQ45" s="4"/>
      <c r="AS45" s="4"/>
      <c r="AU45" s="4"/>
      <c r="AW45" s="4"/>
      <c r="AY45" s="4"/>
      <c r="BA45" s="4"/>
      <c r="BC45" s="4"/>
      <c r="BE45" s="4"/>
      <c r="BG45" s="4"/>
      <c r="BI45" s="4"/>
      <c r="BJ45" s="4"/>
      <c r="BK45" s="4"/>
      <c r="BL45" s="4"/>
      <c r="BM45" s="4"/>
      <c r="BO45" s="4"/>
      <c r="BP45" s="4"/>
      <c r="BQ45" s="4"/>
      <c r="BR45" s="4"/>
      <c r="BS45" s="3">
        <v>1</v>
      </c>
      <c r="BT45" s="4">
        <v>0.04</v>
      </c>
      <c r="BU45" s="3">
        <v>2</v>
      </c>
      <c r="BV45" s="4">
        <v>0.04</v>
      </c>
      <c r="BW45" s="3">
        <v>3</v>
      </c>
      <c r="BX45" s="4">
        <v>0.15</v>
      </c>
      <c r="BY45" s="3">
        <v>2</v>
      </c>
      <c r="BZ45" s="4">
        <v>0.05</v>
      </c>
      <c r="CA45" s="4"/>
      <c r="CC45" s="4"/>
      <c r="CD45" s="4"/>
      <c r="CE45" s="3">
        <v>3</v>
      </c>
      <c r="CF45" s="4">
        <v>0.25</v>
      </c>
      <c r="CG45" s="3">
        <v>3</v>
      </c>
      <c r="CH45" s="4">
        <v>0.26</v>
      </c>
      <c r="CI45" s="3">
        <v>4</v>
      </c>
      <c r="CJ45" s="4">
        <v>0.08</v>
      </c>
      <c r="CK45" s="4"/>
      <c r="CM45" s="4"/>
      <c r="CO45" s="4"/>
      <c r="CP45" s="4"/>
      <c r="CQ45" s="3">
        <v>7</v>
      </c>
      <c r="CR45" s="4">
        <v>0.24</v>
      </c>
      <c r="CS45" s="3">
        <v>3</v>
      </c>
      <c r="CT45" s="4">
        <v>0.1</v>
      </c>
      <c r="CU45" s="4"/>
      <c r="CV45" s="4"/>
      <c r="CW45" s="3">
        <v>1</v>
      </c>
      <c r="CX45" s="4">
        <v>0.05</v>
      </c>
      <c r="CY45" s="11">
        <v>1</v>
      </c>
      <c r="CZ45" s="7">
        <v>0.05</v>
      </c>
      <c r="DA45" s="3">
        <v>13</v>
      </c>
      <c r="DB45" s="4">
        <v>0.45</v>
      </c>
      <c r="DC45" s="3">
        <v>9</v>
      </c>
      <c r="DD45" s="4">
        <v>0.46</v>
      </c>
      <c r="DE45" s="3">
        <v>30</v>
      </c>
      <c r="DF45" s="4">
        <v>0.98</v>
      </c>
      <c r="DG45" s="4"/>
      <c r="DI45" s="4"/>
      <c r="DK45" s="4"/>
      <c r="DM45" s="4"/>
      <c r="DO45" s="4"/>
      <c r="DQ45" s="3">
        <v>180</v>
      </c>
      <c r="DR45" s="4">
        <v>7.41</v>
      </c>
      <c r="DS45" s="3">
        <v>86</v>
      </c>
      <c r="DT45" s="4">
        <v>1.49</v>
      </c>
      <c r="DW45" s="3">
        <f t="shared" si="8"/>
        <v>42</v>
      </c>
      <c r="DX45" s="3">
        <f t="shared" si="9"/>
        <v>360</v>
      </c>
      <c r="DY45" s="4">
        <f t="shared" si="10"/>
        <v>1.5700000000000003</v>
      </c>
      <c r="DZ45" s="4">
        <f t="shared" si="11"/>
        <v>12.360000000000001</v>
      </c>
    </row>
    <row r="46" spans="2:130" ht="12.75">
      <c r="B46" s="2" t="s">
        <v>26</v>
      </c>
      <c r="C46" s="4"/>
      <c r="E46" s="4"/>
      <c r="G46" s="4"/>
      <c r="I46" s="4"/>
      <c r="J46" s="4"/>
      <c r="K46" s="4"/>
      <c r="M46" s="4"/>
      <c r="O46" s="4"/>
      <c r="Q46" s="4"/>
      <c r="S46" s="4"/>
      <c r="U46" s="4"/>
      <c r="W46" s="4"/>
      <c r="Y46" s="4"/>
      <c r="AA46" s="4"/>
      <c r="AC46" s="4"/>
      <c r="AE46" s="4"/>
      <c r="AG46" s="4"/>
      <c r="AI46" s="4"/>
      <c r="AK46" s="4"/>
      <c r="AM46" s="4"/>
      <c r="AO46" s="4"/>
      <c r="AQ46" s="7"/>
      <c r="AR46" s="7"/>
      <c r="AS46" s="3">
        <v>1</v>
      </c>
      <c r="AT46" s="4">
        <v>0.05</v>
      </c>
      <c r="AU46" s="4"/>
      <c r="AW46" s="4"/>
      <c r="AY46" s="4"/>
      <c r="BA46" s="4"/>
      <c r="BC46" s="4"/>
      <c r="BE46" s="4"/>
      <c r="BG46" s="4"/>
      <c r="BI46" s="4"/>
      <c r="BJ46" s="4"/>
      <c r="BK46" s="4"/>
      <c r="BL46" s="4"/>
      <c r="BM46" s="4"/>
      <c r="BO46" s="4"/>
      <c r="BP46" s="4"/>
      <c r="BQ46" s="4"/>
      <c r="BR46" s="4"/>
      <c r="BS46" s="4"/>
      <c r="BT46" s="4"/>
      <c r="BU46" s="4"/>
      <c r="BV46" s="4"/>
      <c r="BW46" s="4"/>
      <c r="BY46" s="4"/>
      <c r="CA46" s="4"/>
      <c r="CC46" s="4"/>
      <c r="CD46" s="4"/>
      <c r="CE46" s="4"/>
      <c r="CG46" s="4"/>
      <c r="CI46" s="4"/>
      <c r="CK46" s="4"/>
      <c r="CM46" s="4"/>
      <c r="CO46" s="4"/>
      <c r="CP46" s="4"/>
      <c r="CQ46" s="4"/>
      <c r="CR46" s="4"/>
      <c r="CS46" s="4"/>
      <c r="CT46" s="4"/>
      <c r="CU46" s="4"/>
      <c r="CV46" s="4"/>
      <c r="CW46" s="4"/>
      <c r="CX46" s="4"/>
      <c r="CY46" s="4"/>
      <c r="CZ46" s="4"/>
      <c r="DA46" s="4"/>
      <c r="DB46" s="4"/>
      <c r="DC46" s="4"/>
      <c r="DE46" s="4"/>
      <c r="DG46" s="4"/>
      <c r="DI46" s="4"/>
      <c r="DK46" s="4"/>
      <c r="DM46" s="4"/>
      <c r="DO46" s="4"/>
      <c r="DQ46" s="4"/>
      <c r="DS46" s="4"/>
      <c r="DW46" s="3">
        <f t="shared" si="8"/>
        <v>1</v>
      </c>
      <c r="DX46" s="3">
        <f t="shared" si="9"/>
        <v>1</v>
      </c>
      <c r="DY46" s="4">
        <f t="shared" si="10"/>
        <v>0.05</v>
      </c>
      <c r="DZ46" s="4">
        <f t="shared" si="11"/>
        <v>0.05</v>
      </c>
    </row>
    <row r="47" spans="2:130" ht="12.75">
      <c r="B47" s="2" t="s">
        <v>44</v>
      </c>
      <c r="C47" s="4"/>
      <c r="E47" s="4"/>
      <c r="G47" s="4"/>
      <c r="I47" s="4"/>
      <c r="J47" s="4"/>
      <c r="K47" s="4"/>
      <c r="M47" s="4"/>
      <c r="O47" s="4"/>
      <c r="Q47" s="4"/>
      <c r="S47" s="4"/>
      <c r="U47" s="4"/>
      <c r="W47" s="4"/>
      <c r="Y47" s="4"/>
      <c r="AA47" s="4"/>
      <c r="AC47" s="4"/>
      <c r="AE47" s="4"/>
      <c r="AG47" s="4"/>
      <c r="AI47" s="4"/>
      <c r="AK47" s="4"/>
      <c r="AM47" s="4"/>
      <c r="AO47" s="4"/>
      <c r="AQ47" s="4"/>
      <c r="AS47" s="4"/>
      <c r="AU47" s="4"/>
      <c r="AW47" s="4"/>
      <c r="AY47" s="4"/>
      <c r="BA47" s="4"/>
      <c r="BC47" s="4"/>
      <c r="BE47" s="4"/>
      <c r="BG47" s="4"/>
      <c r="BI47" s="4"/>
      <c r="BJ47" s="4"/>
      <c r="BK47" s="4"/>
      <c r="BL47" s="4"/>
      <c r="BM47" s="4"/>
      <c r="BO47" s="4"/>
      <c r="BP47" s="4"/>
      <c r="BQ47" s="4"/>
      <c r="BR47" s="4"/>
      <c r="BS47" s="4"/>
      <c r="BT47" s="4"/>
      <c r="BU47" s="4"/>
      <c r="BV47" s="4"/>
      <c r="BW47" s="4"/>
      <c r="BY47" s="4"/>
      <c r="CA47" s="4"/>
      <c r="CC47" s="4"/>
      <c r="CD47" s="4"/>
      <c r="CE47" s="4"/>
      <c r="CG47" s="3">
        <v>1</v>
      </c>
      <c r="CH47" s="4">
        <v>0.13</v>
      </c>
      <c r="CI47" s="4"/>
      <c r="CK47" s="3">
        <v>1</v>
      </c>
      <c r="CL47" s="4">
        <v>0.03</v>
      </c>
      <c r="CM47" s="4"/>
      <c r="CO47" s="4"/>
      <c r="CP47" s="4"/>
      <c r="CQ47" s="4"/>
      <c r="CR47" s="4"/>
      <c r="CS47" s="4"/>
      <c r="CT47" s="4"/>
      <c r="CU47" s="4"/>
      <c r="CV47" s="4"/>
      <c r="CW47" s="4"/>
      <c r="CX47" s="4"/>
      <c r="CY47" s="4"/>
      <c r="CZ47" s="4"/>
      <c r="DA47" s="4"/>
      <c r="DB47" s="4"/>
      <c r="DC47" s="4"/>
      <c r="DE47" s="4"/>
      <c r="DG47" s="4"/>
      <c r="DI47" s="4"/>
      <c r="DK47" s="4"/>
      <c r="DM47" s="4"/>
      <c r="DO47" s="4"/>
      <c r="DQ47" s="3">
        <v>1</v>
      </c>
      <c r="DR47" s="4">
        <v>0.03</v>
      </c>
      <c r="DS47" s="4"/>
      <c r="DW47" s="3">
        <f t="shared" si="8"/>
        <v>2</v>
      </c>
      <c r="DX47" s="3">
        <f t="shared" si="9"/>
        <v>3</v>
      </c>
      <c r="DY47" s="4">
        <f t="shared" si="10"/>
        <v>0.16</v>
      </c>
      <c r="DZ47" s="4">
        <f t="shared" si="11"/>
        <v>0.19</v>
      </c>
    </row>
    <row r="48" spans="2:130" ht="12.75">
      <c r="B48" s="2" t="s">
        <v>45</v>
      </c>
      <c r="C48" s="4"/>
      <c r="E48" s="4"/>
      <c r="G48" s="4"/>
      <c r="I48" s="4"/>
      <c r="J48" s="4"/>
      <c r="K48" s="3">
        <v>3</v>
      </c>
      <c r="L48" s="4">
        <v>0.48</v>
      </c>
      <c r="M48" s="4"/>
      <c r="O48" s="4"/>
      <c r="Q48" s="4"/>
      <c r="S48" s="4"/>
      <c r="U48" s="4"/>
      <c r="W48" s="4"/>
      <c r="Y48" s="4"/>
      <c r="AA48" s="4"/>
      <c r="AC48" s="4"/>
      <c r="AE48" s="4"/>
      <c r="AG48" s="4"/>
      <c r="AI48" s="4"/>
      <c r="AK48" s="4"/>
      <c r="AM48" s="4"/>
      <c r="AO48" s="4"/>
      <c r="AQ48" s="4"/>
      <c r="AS48" s="4"/>
      <c r="AU48" s="4"/>
      <c r="AW48" s="4"/>
      <c r="AY48" s="4"/>
      <c r="BA48" s="4"/>
      <c r="BC48" s="4"/>
      <c r="BE48" s="4"/>
      <c r="BG48" s="4"/>
      <c r="BI48" s="4"/>
      <c r="BJ48" s="4"/>
      <c r="BK48" s="4"/>
      <c r="BL48" s="4"/>
      <c r="BM48" s="4"/>
      <c r="BO48" s="4"/>
      <c r="BP48" s="4"/>
      <c r="BQ48" s="4"/>
      <c r="BR48" s="4"/>
      <c r="BS48" s="4"/>
      <c r="BT48" s="4"/>
      <c r="BU48" s="4"/>
      <c r="BV48" s="4"/>
      <c r="BW48" s="4"/>
      <c r="BY48" s="4"/>
      <c r="CA48" s="4"/>
      <c r="CC48" s="4"/>
      <c r="CD48" s="4"/>
      <c r="CE48" s="4"/>
      <c r="CG48" s="4"/>
      <c r="CI48" s="4"/>
      <c r="CK48" s="4"/>
      <c r="CM48" s="4"/>
      <c r="CO48" s="4"/>
      <c r="CP48" s="4"/>
      <c r="CQ48" s="4"/>
      <c r="CR48" s="4"/>
      <c r="CS48" s="4"/>
      <c r="CT48" s="4"/>
      <c r="CU48" s="4"/>
      <c r="CV48" s="4"/>
      <c r="CW48" s="4"/>
      <c r="CX48" s="4"/>
      <c r="CY48" s="4"/>
      <c r="CZ48" s="4"/>
      <c r="DA48" s="4"/>
      <c r="DB48" s="4"/>
      <c r="DC48" s="4"/>
      <c r="DE48" s="4"/>
      <c r="DG48" s="4"/>
      <c r="DI48" s="4"/>
      <c r="DK48" s="4"/>
      <c r="DM48" s="4"/>
      <c r="DO48" s="4"/>
      <c r="DQ48" s="4"/>
      <c r="DS48" s="4"/>
      <c r="DW48" s="3">
        <f t="shared" si="8"/>
        <v>3</v>
      </c>
      <c r="DX48" s="3">
        <f t="shared" si="9"/>
        <v>3</v>
      </c>
      <c r="DY48" s="4">
        <f t="shared" si="10"/>
        <v>0.48</v>
      </c>
      <c r="DZ48" s="4">
        <f t="shared" si="11"/>
        <v>0.48</v>
      </c>
    </row>
    <row r="49" spans="2:130" ht="12.75">
      <c r="B49" s="2" t="s">
        <v>46</v>
      </c>
      <c r="C49" s="4"/>
      <c r="E49" s="4"/>
      <c r="G49" s="4"/>
      <c r="I49" s="4"/>
      <c r="J49" s="4"/>
      <c r="K49" s="4"/>
      <c r="M49" s="4"/>
      <c r="O49" s="4"/>
      <c r="Q49" s="4"/>
      <c r="S49" s="4"/>
      <c r="U49" s="4"/>
      <c r="W49" s="4"/>
      <c r="Y49" s="4"/>
      <c r="AA49" s="4"/>
      <c r="AC49" s="4"/>
      <c r="AE49" s="4"/>
      <c r="AG49" s="4"/>
      <c r="AI49" s="4"/>
      <c r="AK49" s="4"/>
      <c r="AM49" s="4"/>
      <c r="AO49" s="4"/>
      <c r="AQ49" s="4"/>
      <c r="AS49" s="4"/>
      <c r="AU49" s="4"/>
      <c r="AW49" s="4"/>
      <c r="AY49" s="4"/>
      <c r="BA49" s="4"/>
      <c r="BC49" s="4"/>
      <c r="BE49" s="4"/>
      <c r="BG49" s="4"/>
      <c r="BI49" s="4"/>
      <c r="BJ49" s="4"/>
      <c r="BK49" s="4"/>
      <c r="BL49" s="4"/>
      <c r="BM49" s="4"/>
      <c r="BO49" s="4"/>
      <c r="BP49" s="4"/>
      <c r="BQ49" s="4"/>
      <c r="BR49" s="4"/>
      <c r="BS49" s="4"/>
      <c r="BT49" s="4"/>
      <c r="BU49" s="4"/>
      <c r="BV49" s="4"/>
      <c r="BW49" s="4"/>
      <c r="BY49" s="4"/>
      <c r="CA49" s="4"/>
      <c r="CC49" s="4"/>
      <c r="CD49" s="4"/>
      <c r="CE49" s="4"/>
      <c r="CG49" s="4"/>
      <c r="CI49" s="4"/>
      <c r="CK49" s="4"/>
      <c r="CM49" s="4"/>
      <c r="CO49" s="4"/>
      <c r="CP49" s="4"/>
      <c r="CQ49" s="4"/>
      <c r="CR49" s="4"/>
      <c r="CS49" s="4"/>
      <c r="CT49" s="4"/>
      <c r="CU49" s="4"/>
      <c r="CV49" s="4"/>
      <c r="CW49" s="4"/>
      <c r="CX49" s="4"/>
      <c r="CY49" s="4"/>
      <c r="CZ49" s="4"/>
      <c r="DA49" s="4"/>
      <c r="DB49" s="4"/>
      <c r="DC49" s="4"/>
      <c r="DE49" s="4"/>
      <c r="DG49" s="4"/>
      <c r="DI49" s="4"/>
      <c r="DK49" s="4"/>
      <c r="DM49" s="4"/>
      <c r="DO49" s="4"/>
      <c r="DQ49" s="4"/>
      <c r="DS49" s="4"/>
      <c r="DW49" s="3">
        <f t="shared" si="8"/>
        <v>0</v>
      </c>
      <c r="DX49" s="3">
        <f t="shared" si="9"/>
        <v>0</v>
      </c>
      <c r="DY49" s="3">
        <f t="shared" si="10"/>
        <v>0</v>
      </c>
      <c r="DZ49" s="3">
        <f t="shared" si="11"/>
        <v>0</v>
      </c>
    </row>
    <row r="50" spans="2:130" ht="12.75">
      <c r="B50" s="2" t="s">
        <v>47</v>
      </c>
      <c r="C50" s="4"/>
      <c r="E50" s="4"/>
      <c r="G50" s="4"/>
      <c r="I50" s="4"/>
      <c r="J50" s="4"/>
      <c r="K50" s="4"/>
      <c r="M50" s="4"/>
      <c r="O50" s="4"/>
      <c r="Q50" s="4"/>
      <c r="S50" s="4"/>
      <c r="U50" s="4"/>
      <c r="W50" s="4"/>
      <c r="Y50" s="4"/>
      <c r="AA50" s="4"/>
      <c r="AC50" s="4"/>
      <c r="AE50" s="4"/>
      <c r="AG50" s="4"/>
      <c r="AI50" s="4"/>
      <c r="AK50" s="4"/>
      <c r="AM50" s="4"/>
      <c r="AO50" s="4"/>
      <c r="AQ50" s="4"/>
      <c r="AS50" s="4"/>
      <c r="AU50" s="4"/>
      <c r="AW50" s="4"/>
      <c r="AY50" s="4"/>
      <c r="BA50" s="4"/>
      <c r="BC50" s="4"/>
      <c r="BE50" s="4"/>
      <c r="BG50" s="4"/>
      <c r="BI50" s="4"/>
      <c r="BJ50" s="4"/>
      <c r="BK50" s="4"/>
      <c r="BL50" s="4"/>
      <c r="BM50" s="4"/>
      <c r="BO50" s="4"/>
      <c r="BP50" s="4"/>
      <c r="BQ50" s="4"/>
      <c r="BR50" s="4"/>
      <c r="BS50" s="4"/>
      <c r="BT50" s="4"/>
      <c r="BU50" s="4"/>
      <c r="BV50" s="4"/>
      <c r="BW50" s="4"/>
      <c r="BY50" s="4"/>
      <c r="CA50" s="4"/>
      <c r="CC50" s="4"/>
      <c r="CD50" s="4"/>
      <c r="CE50" s="4"/>
      <c r="CG50" s="4"/>
      <c r="CI50" s="4"/>
      <c r="CK50" s="4"/>
      <c r="CM50" s="4"/>
      <c r="CO50" s="4"/>
      <c r="CP50" s="4"/>
      <c r="CQ50" s="4"/>
      <c r="CR50" s="4"/>
      <c r="CS50" s="4"/>
      <c r="CT50" s="4"/>
      <c r="CU50" s="4"/>
      <c r="CV50" s="4"/>
      <c r="CW50" s="4"/>
      <c r="CX50" s="4"/>
      <c r="CY50" s="4"/>
      <c r="CZ50" s="4"/>
      <c r="DA50" s="4"/>
      <c r="DB50" s="4"/>
      <c r="DC50" s="4"/>
      <c r="DE50" s="4"/>
      <c r="DG50" s="4"/>
      <c r="DI50" s="4"/>
      <c r="DK50" s="4"/>
      <c r="DM50" s="4"/>
      <c r="DO50" s="4"/>
      <c r="DQ50" s="3">
        <v>1</v>
      </c>
      <c r="DR50" s="4">
        <v>0.03</v>
      </c>
      <c r="DS50" s="4"/>
      <c r="DW50" s="3">
        <f t="shared" si="8"/>
        <v>0</v>
      </c>
      <c r="DX50" s="3">
        <f t="shared" si="9"/>
        <v>1</v>
      </c>
      <c r="DY50" s="3">
        <f t="shared" si="10"/>
        <v>0</v>
      </c>
      <c r="DZ50" s="4">
        <f t="shared" si="11"/>
        <v>0.03</v>
      </c>
    </row>
    <row r="51" spans="2:130" ht="12.75">
      <c r="B51" s="2" t="s">
        <v>48</v>
      </c>
      <c r="C51" s="4"/>
      <c r="E51" s="4"/>
      <c r="G51" s="4"/>
      <c r="I51" s="4"/>
      <c r="J51" s="4"/>
      <c r="K51" s="4"/>
      <c r="M51" s="4"/>
      <c r="O51" s="4"/>
      <c r="Q51" s="4"/>
      <c r="S51" s="4"/>
      <c r="U51" s="4"/>
      <c r="W51" s="4"/>
      <c r="Y51" s="4"/>
      <c r="AA51" s="4"/>
      <c r="AC51" s="4"/>
      <c r="AE51" s="4"/>
      <c r="AG51" s="4"/>
      <c r="AI51" s="4"/>
      <c r="AK51" s="4"/>
      <c r="AM51" s="4"/>
      <c r="AO51" s="4"/>
      <c r="AQ51" s="4"/>
      <c r="AS51" s="4"/>
      <c r="AU51" s="4"/>
      <c r="AW51" s="4"/>
      <c r="AY51" s="4"/>
      <c r="BA51" s="4"/>
      <c r="BC51" s="4"/>
      <c r="BE51" s="4"/>
      <c r="BG51" s="4"/>
      <c r="BI51" s="4"/>
      <c r="BJ51" s="4"/>
      <c r="BK51" s="4"/>
      <c r="BL51" s="4"/>
      <c r="BM51" s="4"/>
      <c r="BO51" s="4"/>
      <c r="BP51" s="4"/>
      <c r="BQ51" s="4"/>
      <c r="BR51" s="4"/>
      <c r="BS51" s="4"/>
      <c r="BT51" s="4"/>
      <c r="BU51" s="4"/>
      <c r="BV51" s="4"/>
      <c r="BW51" s="4"/>
      <c r="BY51" s="4"/>
      <c r="CA51" s="4"/>
      <c r="CC51" s="4"/>
      <c r="CD51" s="4"/>
      <c r="CE51" s="4"/>
      <c r="CG51" s="4"/>
      <c r="CI51" s="4"/>
      <c r="CK51" s="4"/>
      <c r="CM51" s="4"/>
      <c r="CO51" s="4"/>
      <c r="CP51" s="4"/>
      <c r="CQ51" s="4"/>
      <c r="CR51" s="4"/>
      <c r="CS51" s="4"/>
      <c r="CT51" s="4"/>
      <c r="CU51" s="4"/>
      <c r="CV51" s="4"/>
      <c r="CW51" s="4"/>
      <c r="CX51" s="4"/>
      <c r="CY51" s="4"/>
      <c r="CZ51" s="4"/>
      <c r="DA51" s="4"/>
      <c r="DB51" s="4"/>
      <c r="DC51" s="4"/>
      <c r="DE51" s="4"/>
      <c r="DG51" s="4"/>
      <c r="DI51" s="4"/>
      <c r="DK51" s="4"/>
      <c r="DM51" s="4"/>
      <c r="DO51" s="4"/>
      <c r="DQ51" s="4"/>
      <c r="DS51" s="4"/>
      <c r="DW51" s="3">
        <f t="shared" si="8"/>
        <v>0</v>
      </c>
      <c r="DX51" s="3">
        <f t="shared" si="9"/>
        <v>0</v>
      </c>
      <c r="DY51" s="3">
        <f t="shared" si="10"/>
        <v>0</v>
      </c>
      <c r="DZ51" s="3">
        <f t="shared" si="11"/>
        <v>0</v>
      </c>
    </row>
    <row r="52" spans="1:130" ht="12.75">
      <c r="A52" s="1"/>
      <c r="B52" s="2" t="s">
        <v>49</v>
      </c>
      <c r="C52" s="4"/>
      <c r="E52" s="4"/>
      <c r="G52" s="4"/>
      <c r="I52" s="4"/>
      <c r="J52" s="4"/>
      <c r="K52" s="4"/>
      <c r="M52" s="4"/>
      <c r="O52" s="4"/>
      <c r="Q52" s="4"/>
      <c r="S52" s="4"/>
      <c r="U52" s="4"/>
      <c r="W52" s="4"/>
      <c r="Y52" s="4"/>
      <c r="AA52" s="4"/>
      <c r="AC52" s="4"/>
      <c r="AE52" s="4"/>
      <c r="AG52" s="4"/>
      <c r="AI52" s="4"/>
      <c r="AK52" s="4"/>
      <c r="AM52" s="4"/>
      <c r="AO52" s="4"/>
      <c r="AQ52" s="4"/>
      <c r="AS52" s="4"/>
      <c r="AU52" s="4"/>
      <c r="AW52" s="4"/>
      <c r="AY52" s="4"/>
      <c r="BA52" s="4"/>
      <c r="BC52" s="4"/>
      <c r="BE52" s="4"/>
      <c r="BG52" s="4"/>
      <c r="BI52" s="4"/>
      <c r="BJ52" s="4"/>
      <c r="BK52" s="4"/>
      <c r="BL52" s="4"/>
      <c r="BM52" s="4"/>
      <c r="BO52" s="4"/>
      <c r="BP52" s="4"/>
      <c r="BQ52" s="4"/>
      <c r="BR52" s="4"/>
      <c r="BS52" s="4"/>
      <c r="BT52" s="4"/>
      <c r="BU52" s="4"/>
      <c r="BV52" s="4"/>
      <c r="BW52" s="4"/>
      <c r="BY52" s="4"/>
      <c r="CA52" s="4"/>
      <c r="CC52" s="4"/>
      <c r="CD52" s="4"/>
      <c r="CE52" s="4"/>
      <c r="CG52" s="4"/>
      <c r="CI52" s="4"/>
      <c r="CK52" s="4"/>
      <c r="CM52" s="4"/>
      <c r="CO52" s="4"/>
      <c r="CP52" s="4"/>
      <c r="CQ52" s="4"/>
      <c r="CR52" s="4"/>
      <c r="CS52" s="4"/>
      <c r="CT52" s="4"/>
      <c r="CU52" s="4"/>
      <c r="CV52" s="4"/>
      <c r="CW52" s="4"/>
      <c r="CX52" s="4"/>
      <c r="CY52" s="4"/>
      <c r="CZ52" s="4"/>
      <c r="DA52" s="4"/>
      <c r="DB52" s="4"/>
      <c r="DC52" s="4"/>
      <c r="DE52" s="4"/>
      <c r="DG52" s="4"/>
      <c r="DI52" s="4"/>
      <c r="DK52" s="4"/>
      <c r="DM52" s="4"/>
      <c r="DO52" s="4"/>
      <c r="DQ52" s="4"/>
      <c r="DS52" s="4"/>
      <c r="DW52" s="3">
        <f t="shared" si="8"/>
        <v>0</v>
      </c>
      <c r="DX52" s="3">
        <f t="shared" si="9"/>
        <v>0</v>
      </c>
      <c r="DY52" s="3">
        <f t="shared" si="10"/>
        <v>0</v>
      </c>
      <c r="DZ52" s="3">
        <f t="shared" si="11"/>
        <v>0</v>
      </c>
    </row>
    <row r="53" spans="1:130" ht="12.75">
      <c r="A53"/>
      <c r="B53" s="6"/>
      <c r="C53" s="4"/>
      <c r="E53" s="4"/>
      <c r="G53" s="4"/>
      <c r="I53" s="4"/>
      <c r="J53" s="4"/>
      <c r="K53" s="4"/>
      <c r="M53" s="4"/>
      <c r="O53" s="4"/>
      <c r="Q53" s="4"/>
      <c r="S53" s="4"/>
      <c r="U53" s="4"/>
      <c r="W53" s="4"/>
      <c r="Y53" s="4"/>
      <c r="AA53" s="4"/>
      <c r="AC53" s="4"/>
      <c r="AE53" s="4"/>
      <c r="AG53" s="4"/>
      <c r="AI53" s="4"/>
      <c r="AK53" s="4"/>
      <c r="AM53" s="4"/>
      <c r="AO53" s="4"/>
      <c r="AQ53" s="4"/>
      <c r="AS53" s="4"/>
      <c r="AU53" s="4"/>
      <c r="AW53" s="4"/>
      <c r="AY53" s="4"/>
      <c r="BA53" s="4"/>
      <c r="BC53" s="4"/>
      <c r="BE53" s="4"/>
      <c r="BG53" s="4"/>
      <c r="BI53" s="4"/>
      <c r="BJ53" s="4"/>
      <c r="BK53" s="4"/>
      <c r="BL53" s="4"/>
      <c r="BM53" s="4"/>
      <c r="BO53" s="4"/>
      <c r="BP53" s="4"/>
      <c r="BQ53" s="4"/>
      <c r="BR53" s="4"/>
      <c r="BS53" s="4"/>
      <c r="BT53" s="4"/>
      <c r="BU53" s="4"/>
      <c r="BV53" s="4"/>
      <c r="BW53" s="4"/>
      <c r="BY53" s="4"/>
      <c r="CA53" s="4"/>
      <c r="CC53" s="4"/>
      <c r="CD53" s="4"/>
      <c r="CE53" s="4"/>
      <c r="CG53" s="4"/>
      <c r="CI53" s="4"/>
      <c r="CK53" s="4"/>
      <c r="CM53" s="4"/>
      <c r="CO53" s="4"/>
      <c r="CP53" s="4"/>
      <c r="CQ53" s="4"/>
      <c r="CR53" s="4"/>
      <c r="CS53" s="4"/>
      <c r="CT53" s="4"/>
      <c r="CU53" s="4"/>
      <c r="CV53" s="4"/>
      <c r="CW53" s="4"/>
      <c r="CX53" s="4"/>
      <c r="CY53" s="4"/>
      <c r="CZ53" s="4"/>
      <c r="DA53" s="4"/>
      <c r="DB53" s="4"/>
      <c r="DC53" s="4"/>
      <c r="DE53" s="4"/>
      <c r="DG53" s="4"/>
      <c r="DI53" s="4"/>
      <c r="DK53" s="4"/>
      <c r="DM53" s="4"/>
      <c r="DO53" s="4"/>
      <c r="DQ53" s="4"/>
      <c r="DS53" s="4"/>
      <c r="DW53" s="4"/>
      <c r="DX53" s="4"/>
      <c r="DY53" s="4"/>
      <c r="DZ53" s="4"/>
    </row>
    <row r="54" spans="1:130" ht="12.75">
      <c r="A54" s="1" t="s">
        <v>50</v>
      </c>
      <c r="C54" s="4"/>
      <c r="E54" s="4"/>
      <c r="G54" s="4"/>
      <c r="I54" s="4"/>
      <c r="J54" s="4"/>
      <c r="K54" s="4"/>
      <c r="M54" s="4"/>
      <c r="O54" s="4"/>
      <c r="Q54" s="4"/>
      <c r="S54" s="4"/>
      <c r="U54" s="4"/>
      <c r="W54" s="4"/>
      <c r="Y54" s="4"/>
      <c r="AA54" s="4"/>
      <c r="AC54" s="4"/>
      <c r="AE54" s="4"/>
      <c r="AG54" s="4"/>
      <c r="AI54" s="4"/>
      <c r="AK54" s="4"/>
      <c r="AM54" s="4"/>
      <c r="AO54" s="4"/>
      <c r="AQ54" s="4"/>
      <c r="AS54" s="4"/>
      <c r="AU54" s="4"/>
      <c r="AW54" s="4"/>
      <c r="AY54" s="4"/>
      <c r="BA54" s="4"/>
      <c r="BC54" s="4"/>
      <c r="BE54" s="4"/>
      <c r="BG54" s="4"/>
      <c r="BI54" s="4"/>
      <c r="BJ54" s="4"/>
      <c r="BK54" s="4"/>
      <c r="BL54" s="4"/>
      <c r="BM54" s="4"/>
      <c r="BO54" s="4"/>
      <c r="BP54" s="4"/>
      <c r="BQ54" s="4"/>
      <c r="BR54" s="4"/>
      <c r="BS54" s="4"/>
      <c r="BT54" s="4"/>
      <c r="BU54" s="4"/>
      <c r="BV54" s="4"/>
      <c r="BW54" s="4"/>
      <c r="BY54" s="4"/>
      <c r="CA54" s="4"/>
      <c r="CC54" s="4"/>
      <c r="CD54" s="4"/>
      <c r="CE54" s="4"/>
      <c r="CG54" s="4"/>
      <c r="CI54" s="4"/>
      <c r="CK54" s="4"/>
      <c r="CM54" s="4"/>
      <c r="CO54" s="4"/>
      <c r="CP54" s="4"/>
      <c r="CQ54" s="4"/>
      <c r="CR54" s="4"/>
      <c r="CS54" s="4"/>
      <c r="CT54" s="4"/>
      <c r="CU54" s="4"/>
      <c r="CV54" s="4"/>
      <c r="CW54" s="4"/>
      <c r="CX54" s="4"/>
      <c r="CY54" s="4"/>
      <c r="CZ54" s="4"/>
      <c r="DA54" s="4"/>
      <c r="DB54" s="4"/>
      <c r="DC54" s="4"/>
      <c r="DE54" s="4"/>
      <c r="DG54" s="4"/>
      <c r="DI54" s="4"/>
      <c r="DK54" s="4"/>
      <c r="DM54" s="4"/>
      <c r="DO54" s="4"/>
      <c r="DQ54" s="4"/>
      <c r="DS54" s="4"/>
      <c r="DW54" s="4" t="s">
        <v>13</v>
      </c>
      <c r="DX54" s="8">
        <f>SUM(DX27:DX52)</f>
        <v>555</v>
      </c>
      <c r="DY54" s="4"/>
      <c r="DZ54" s="8">
        <f>SUM(DZ27:DZ52)</f>
        <v>14.910000000000002</v>
      </c>
    </row>
    <row r="55" spans="1:130" ht="12.75">
      <c r="A55" s="2" t="s">
        <v>4</v>
      </c>
      <c r="B55" s="2" t="s">
        <v>51</v>
      </c>
      <c r="C55" s="4"/>
      <c r="E55" s="4"/>
      <c r="G55" s="4"/>
      <c r="I55" s="4"/>
      <c r="J55" s="4"/>
      <c r="K55" s="4"/>
      <c r="M55" s="4"/>
      <c r="O55" s="4"/>
      <c r="Q55" s="4"/>
      <c r="S55" s="4"/>
      <c r="U55" s="4"/>
      <c r="W55" s="4"/>
      <c r="Y55" s="4"/>
      <c r="AA55" s="4"/>
      <c r="AC55" s="4"/>
      <c r="AE55" s="4"/>
      <c r="AG55" s="4"/>
      <c r="AI55" s="4"/>
      <c r="AK55" s="4"/>
      <c r="AM55" s="4"/>
      <c r="AO55" s="4"/>
      <c r="AQ55" s="4"/>
      <c r="AS55" s="4"/>
      <c r="AU55" s="4"/>
      <c r="AW55" s="4"/>
      <c r="AY55" s="4"/>
      <c r="BA55" s="4"/>
      <c r="BC55" s="4"/>
      <c r="BE55" s="4"/>
      <c r="BG55" s="4"/>
      <c r="BI55" s="4"/>
      <c r="BJ55" s="4"/>
      <c r="BK55" s="4"/>
      <c r="BL55" s="4"/>
      <c r="BM55" s="4"/>
      <c r="BO55" s="4"/>
      <c r="BP55" s="4"/>
      <c r="BQ55" s="4"/>
      <c r="BR55" s="4"/>
      <c r="BS55" s="4"/>
      <c r="BT55" s="4"/>
      <c r="BU55" s="4"/>
      <c r="BV55" s="4"/>
      <c r="BW55" s="4"/>
      <c r="BY55" s="4"/>
      <c r="CA55" s="4"/>
      <c r="CC55" s="4"/>
      <c r="CD55" s="4"/>
      <c r="CE55" s="4"/>
      <c r="CG55" s="4"/>
      <c r="CI55" s="4"/>
      <c r="CK55" s="4"/>
      <c r="CM55" s="4"/>
      <c r="CO55" s="4"/>
      <c r="CP55" s="4"/>
      <c r="CQ55" s="4"/>
      <c r="CR55" s="4"/>
      <c r="CS55" s="4"/>
      <c r="CT55" s="4"/>
      <c r="CU55" s="4"/>
      <c r="CV55" s="4"/>
      <c r="CW55" s="4"/>
      <c r="CX55" s="4"/>
      <c r="CY55" s="4"/>
      <c r="CZ55" s="4"/>
      <c r="DA55" s="4"/>
      <c r="DB55" s="4"/>
      <c r="DC55" s="3">
        <v>1</v>
      </c>
      <c r="DD55" s="4">
        <v>0.01</v>
      </c>
      <c r="DE55" s="4"/>
      <c r="DG55" s="4"/>
      <c r="DI55" s="4"/>
      <c r="DK55" s="4"/>
      <c r="DM55" s="4"/>
      <c r="DO55" s="4"/>
      <c r="DQ55" s="4"/>
      <c r="DS55" s="4"/>
      <c r="DW55" s="3">
        <f aca="true" t="shared" si="12" ref="DW55:DW61">C55+E55+G55+I55+K55+M55+O55+Q55+S55+U55+W55+Y55+AA55+AC55+AE55+AG55+AI55+AK55+AM55+AO55+AQ55+AS55+AU55+AW55+AY55+BA55+BC55+BE55+BG55+BI55+BK55+BM55+BO55+BQ55+BS55+BU55+BW55+BY55+CA55+CC55+CE55+CG55+CI55+CK55+CM55+CO55+CQ55+CS55+CU55+CW55+CY55</f>
        <v>0</v>
      </c>
      <c r="DX55" s="3">
        <f aca="true" t="shared" si="13" ref="DX55:DX61">DA55+DC55+DE55+DG55+DI55+DK55+DM55+DO55+DQ55+DS55+DU55+DW55</f>
        <v>1</v>
      </c>
      <c r="DY55" s="3">
        <f aca="true" t="shared" si="14" ref="DY55:DY61">D55+F55+H55+J55+L55+N55+P55+R55+T55+V55+X55+Z55+AB55+AD55+AF55+AH55+AJ55+AL55+AN55+AP55+AR55+AT55+AV55+AX55+AZ55+BB55+BD55+BF55+BH55+BJ55+BL55+BN55+BP55+BR55+BT55+BV55+BX55+BZ55+CB55+CD55+CF55+CH55+CJ55+CL55+CN55+CP55+CR55+CT55+CV55+CX55+CZ55</f>
        <v>0</v>
      </c>
      <c r="DZ55" s="4">
        <f aca="true" t="shared" si="15" ref="DZ55:DZ61">DB55+DD55+DF55+DH55+DJ55+DL55+DN55+DP55+DR55+DT55+DV55+DY55</f>
        <v>0.01</v>
      </c>
    </row>
    <row r="56" spans="1:130" ht="12.75">
      <c r="A56" s="1"/>
      <c r="B56" s="2" t="s">
        <v>52</v>
      </c>
      <c r="C56" s="4"/>
      <c r="E56" s="4"/>
      <c r="G56" s="4"/>
      <c r="I56" s="4"/>
      <c r="J56" s="4"/>
      <c r="K56" s="4"/>
      <c r="M56" s="4"/>
      <c r="O56" s="4"/>
      <c r="Q56" s="4"/>
      <c r="S56" s="4"/>
      <c r="U56" s="4"/>
      <c r="W56" s="4"/>
      <c r="Y56" s="4"/>
      <c r="AA56" s="4"/>
      <c r="AC56" s="4"/>
      <c r="AE56" s="4"/>
      <c r="AG56" s="4"/>
      <c r="AI56" s="4"/>
      <c r="AK56" s="4"/>
      <c r="AM56" s="4"/>
      <c r="AO56" s="4"/>
      <c r="AQ56" s="4"/>
      <c r="AS56" s="4"/>
      <c r="AU56" s="4"/>
      <c r="AW56" s="4"/>
      <c r="AY56" s="4"/>
      <c r="BA56" s="4"/>
      <c r="BC56" s="4"/>
      <c r="BE56" s="4"/>
      <c r="BG56" s="4"/>
      <c r="BI56" s="4"/>
      <c r="BJ56" s="4"/>
      <c r="BK56" s="4"/>
      <c r="BL56" s="4"/>
      <c r="BM56" s="4"/>
      <c r="BO56" s="4"/>
      <c r="BP56" s="4"/>
      <c r="BQ56" s="4"/>
      <c r="BR56" s="4"/>
      <c r="BS56" s="4"/>
      <c r="BT56" s="4"/>
      <c r="BU56" s="4"/>
      <c r="BV56" s="4"/>
      <c r="BW56" s="4"/>
      <c r="BY56" s="4"/>
      <c r="CA56" s="4"/>
      <c r="CC56" s="4"/>
      <c r="CD56" s="4"/>
      <c r="CE56" s="4"/>
      <c r="CG56" s="4"/>
      <c r="CI56" s="4"/>
      <c r="CK56" s="4"/>
      <c r="CM56" s="4"/>
      <c r="CO56" s="4"/>
      <c r="CP56" s="4"/>
      <c r="CQ56" s="4"/>
      <c r="CR56" s="4"/>
      <c r="CS56" s="4"/>
      <c r="CT56" s="4"/>
      <c r="CU56" s="4"/>
      <c r="CV56" s="4"/>
      <c r="CW56" s="4"/>
      <c r="CX56" s="4"/>
      <c r="CY56" s="4"/>
      <c r="CZ56" s="4"/>
      <c r="DA56" s="4"/>
      <c r="DB56" s="4"/>
      <c r="DC56" s="3">
        <v>1</v>
      </c>
      <c r="DD56" s="4">
        <v>0.05</v>
      </c>
      <c r="DE56" s="4"/>
      <c r="DG56" s="4"/>
      <c r="DI56" s="4"/>
      <c r="DK56" s="4"/>
      <c r="DM56" s="4"/>
      <c r="DO56" s="4"/>
      <c r="DQ56" s="4"/>
      <c r="DS56" s="4"/>
      <c r="DW56" s="3">
        <f t="shared" si="12"/>
        <v>0</v>
      </c>
      <c r="DX56" s="3">
        <f t="shared" si="13"/>
        <v>1</v>
      </c>
      <c r="DY56" s="3">
        <f t="shared" si="14"/>
        <v>0</v>
      </c>
      <c r="DZ56" s="4">
        <f t="shared" si="15"/>
        <v>0.05</v>
      </c>
    </row>
    <row r="57" spans="1:130" ht="12.75">
      <c r="A57" s="5"/>
      <c r="B57" s="2" t="s">
        <v>53</v>
      </c>
      <c r="C57" s="4"/>
      <c r="E57" s="4"/>
      <c r="G57" s="4"/>
      <c r="I57" s="4"/>
      <c r="J57" s="4"/>
      <c r="K57" s="4"/>
      <c r="M57" s="4"/>
      <c r="O57" s="4"/>
      <c r="Q57" s="4"/>
      <c r="S57" s="4"/>
      <c r="U57" s="4"/>
      <c r="W57" s="4"/>
      <c r="Y57" s="4"/>
      <c r="AA57" s="4"/>
      <c r="AC57" s="4"/>
      <c r="AE57" s="4"/>
      <c r="AG57" s="4"/>
      <c r="AI57" s="4"/>
      <c r="AK57" s="4"/>
      <c r="AM57" s="4"/>
      <c r="AO57" s="4"/>
      <c r="AQ57" s="4"/>
      <c r="AS57" s="4"/>
      <c r="AU57" s="4"/>
      <c r="AW57" s="4"/>
      <c r="AY57" s="4"/>
      <c r="BA57" s="4"/>
      <c r="BC57" s="4"/>
      <c r="BE57" s="4"/>
      <c r="BG57" s="4"/>
      <c r="BI57" s="4"/>
      <c r="BJ57" s="4"/>
      <c r="BK57" s="4"/>
      <c r="BL57" s="4"/>
      <c r="BM57" s="4"/>
      <c r="BO57" s="4"/>
      <c r="BP57" s="4"/>
      <c r="BQ57" s="4"/>
      <c r="BR57" s="4"/>
      <c r="BS57" s="4"/>
      <c r="BT57" s="4"/>
      <c r="BU57" s="4"/>
      <c r="BV57" s="4"/>
      <c r="BW57" s="4"/>
      <c r="BY57" s="4"/>
      <c r="CA57" s="4"/>
      <c r="CC57" s="4"/>
      <c r="CD57" s="4"/>
      <c r="CE57" s="4"/>
      <c r="CG57" s="4"/>
      <c r="CI57" s="4"/>
      <c r="CK57" s="4"/>
      <c r="CM57" s="4"/>
      <c r="CO57" s="4"/>
      <c r="CP57" s="4"/>
      <c r="CQ57" s="4"/>
      <c r="CR57" s="4"/>
      <c r="CS57" s="4"/>
      <c r="CT57" s="4"/>
      <c r="CU57" s="4"/>
      <c r="CV57" s="4"/>
      <c r="CW57" s="4"/>
      <c r="CX57" s="4"/>
      <c r="CY57" s="4"/>
      <c r="CZ57" s="4"/>
      <c r="DA57" s="4"/>
      <c r="DB57" s="4"/>
      <c r="DC57" s="4"/>
      <c r="DE57" s="4"/>
      <c r="DG57" s="4"/>
      <c r="DI57" s="4"/>
      <c r="DK57" s="4"/>
      <c r="DM57" s="4"/>
      <c r="DO57" s="4"/>
      <c r="DQ57" s="4"/>
      <c r="DS57" s="4"/>
      <c r="DW57" s="3">
        <f t="shared" si="12"/>
        <v>0</v>
      </c>
      <c r="DX57" s="3">
        <f t="shared" si="13"/>
        <v>0</v>
      </c>
      <c r="DY57" s="3">
        <f t="shared" si="14"/>
        <v>0</v>
      </c>
      <c r="DZ57" s="3">
        <f t="shared" si="15"/>
        <v>0</v>
      </c>
    </row>
    <row r="58" spans="2:130" ht="12.75">
      <c r="B58" s="2" t="s">
        <v>54</v>
      </c>
      <c r="C58" s="4"/>
      <c r="E58" s="4"/>
      <c r="G58" s="4"/>
      <c r="I58" s="4"/>
      <c r="J58" s="4"/>
      <c r="K58" s="4"/>
      <c r="M58" s="4"/>
      <c r="O58" s="4"/>
      <c r="Q58" s="4"/>
      <c r="S58" s="4"/>
      <c r="U58" s="4"/>
      <c r="W58" s="4"/>
      <c r="Y58" s="4"/>
      <c r="AA58" s="4"/>
      <c r="AC58" s="4"/>
      <c r="AE58" s="4"/>
      <c r="AG58" s="4"/>
      <c r="AI58" s="4"/>
      <c r="AK58" s="4"/>
      <c r="AM58" s="4"/>
      <c r="AO58" s="4"/>
      <c r="AQ58" s="4"/>
      <c r="AS58" s="4"/>
      <c r="AU58" s="4"/>
      <c r="AW58" s="4"/>
      <c r="AY58" s="4"/>
      <c r="BA58" s="4"/>
      <c r="BC58" s="4"/>
      <c r="BE58" s="4"/>
      <c r="BG58" s="4"/>
      <c r="BI58" s="4"/>
      <c r="BJ58" s="4"/>
      <c r="BK58" s="4"/>
      <c r="BL58" s="4"/>
      <c r="BM58" s="4"/>
      <c r="BO58" s="4"/>
      <c r="BP58" s="4"/>
      <c r="BQ58" s="4"/>
      <c r="BR58" s="4"/>
      <c r="BS58" s="4"/>
      <c r="BT58" s="4"/>
      <c r="BU58" s="4"/>
      <c r="BV58" s="4"/>
      <c r="BW58" s="4"/>
      <c r="BY58" s="4"/>
      <c r="CA58" s="4"/>
      <c r="CC58" s="4"/>
      <c r="CD58" s="4"/>
      <c r="CE58" s="4"/>
      <c r="CG58" s="4"/>
      <c r="CI58" s="4"/>
      <c r="CK58" s="4"/>
      <c r="CM58" s="4"/>
      <c r="CO58" s="4"/>
      <c r="CP58" s="4"/>
      <c r="CQ58" s="4"/>
      <c r="CR58" s="4"/>
      <c r="CS58" s="4"/>
      <c r="CT58" s="4"/>
      <c r="CU58" s="4"/>
      <c r="CV58" s="4"/>
      <c r="CW58" s="4"/>
      <c r="CX58" s="4"/>
      <c r="CY58" s="4"/>
      <c r="CZ58" s="4"/>
      <c r="DA58" s="4"/>
      <c r="DB58" s="4"/>
      <c r="DC58" s="3">
        <v>4</v>
      </c>
      <c r="DD58" s="4">
        <v>0.06</v>
      </c>
      <c r="DE58" s="4"/>
      <c r="DG58" s="4"/>
      <c r="DI58" s="4"/>
      <c r="DK58" s="4"/>
      <c r="DM58" s="4"/>
      <c r="DO58" s="4"/>
      <c r="DQ58" s="3">
        <v>4</v>
      </c>
      <c r="DR58" s="4">
        <v>0.02</v>
      </c>
      <c r="DS58" s="4"/>
      <c r="DW58" s="3">
        <f t="shared" si="12"/>
        <v>0</v>
      </c>
      <c r="DX58" s="3">
        <f t="shared" si="13"/>
        <v>8</v>
      </c>
      <c r="DY58" s="3">
        <f t="shared" si="14"/>
        <v>0</v>
      </c>
      <c r="DZ58" s="4">
        <f t="shared" si="15"/>
        <v>0.08</v>
      </c>
    </row>
    <row r="59" spans="1:130" ht="12.75">
      <c r="A59" s="2" t="s">
        <v>8</v>
      </c>
      <c r="B59" s="2" t="s">
        <v>27</v>
      </c>
      <c r="C59" s="4"/>
      <c r="E59" s="4"/>
      <c r="G59" s="4"/>
      <c r="I59" s="4"/>
      <c r="J59" s="4"/>
      <c r="K59" s="4"/>
      <c r="M59" s="4"/>
      <c r="O59" s="4"/>
      <c r="Q59" s="4"/>
      <c r="S59" s="4"/>
      <c r="U59" s="4"/>
      <c r="W59" s="4"/>
      <c r="Y59" s="4"/>
      <c r="AA59" s="4"/>
      <c r="AC59" s="4"/>
      <c r="AE59" s="4"/>
      <c r="AG59" s="4"/>
      <c r="AI59" s="4"/>
      <c r="AK59" s="4"/>
      <c r="AM59" s="4"/>
      <c r="AO59" s="4"/>
      <c r="AQ59" s="4"/>
      <c r="AS59" s="4"/>
      <c r="AU59" s="4"/>
      <c r="AW59" s="4"/>
      <c r="AY59" s="4"/>
      <c r="BA59" s="4"/>
      <c r="BC59" s="4"/>
      <c r="BE59" s="4"/>
      <c r="BG59" s="4"/>
      <c r="BI59" s="4"/>
      <c r="BJ59" s="4"/>
      <c r="BK59" s="4"/>
      <c r="BL59" s="4"/>
      <c r="BM59" s="4"/>
      <c r="BO59" s="4"/>
      <c r="BP59" s="4"/>
      <c r="BQ59" s="4"/>
      <c r="BR59" s="4"/>
      <c r="BS59" s="4"/>
      <c r="BT59" s="4"/>
      <c r="BU59" s="4"/>
      <c r="BV59" s="4"/>
      <c r="BW59" s="4"/>
      <c r="BY59" s="4"/>
      <c r="CA59" s="4"/>
      <c r="CC59" s="4"/>
      <c r="CD59" s="4"/>
      <c r="CE59" s="4"/>
      <c r="CG59" s="4"/>
      <c r="CI59" s="3">
        <v>2</v>
      </c>
      <c r="CJ59" s="4">
        <v>0.12</v>
      </c>
      <c r="CK59" s="4"/>
      <c r="CM59" s="4"/>
      <c r="CO59" s="4"/>
      <c r="CP59" s="4"/>
      <c r="CQ59" s="4"/>
      <c r="CR59" s="4"/>
      <c r="CS59" s="4"/>
      <c r="CT59" s="4"/>
      <c r="CU59" s="4"/>
      <c r="CV59" s="4"/>
      <c r="CW59" s="4"/>
      <c r="CX59" s="4"/>
      <c r="CY59" s="4"/>
      <c r="CZ59" s="4"/>
      <c r="DA59" s="4"/>
      <c r="DB59" s="4"/>
      <c r="DC59" s="4"/>
      <c r="DE59" s="4"/>
      <c r="DG59" s="4"/>
      <c r="DI59" s="4"/>
      <c r="DK59" s="4"/>
      <c r="DM59" s="4"/>
      <c r="DO59" s="4"/>
      <c r="DQ59" s="4"/>
      <c r="DS59" s="4"/>
      <c r="DW59" s="3">
        <f t="shared" si="12"/>
        <v>2</v>
      </c>
      <c r="DX59" s="3">
        <f t="shared" si="13"/>
        <v>2</v>
      </c>
      <c r="DY59" s="4">
        <f t="shared" si="14"/>
        <v>0.12</v>
      </c>
      <c r="DZ59" s="4">
        <f t="shared" si="15"/>
        <v>0.12</v>
      </c>
    </row>
    <row r="60" spans="2:130" ht="12.75">
      <c r="B60" s="2" t="s">
        <v>55</v>
      </c>
      <c r="C60" s="4"/>
      <c r="E60" s="4"/>
      <c r="G60" s="4"/>
      <c r="I60" s="4"/>
      <c r="J60" s="4"/>
      <c r="K60" s="4"/>
      <c r="M60" s="4"/>
      <c r="O60" s="4"/>
      <c r="Q60" s="4"/>
      <c r="S60" s="4"/>
      <c r="U60" s="4"/>
      <c r="W60" s="4"/>
      <c r="Y60" s="4"/>
      <c r="AA60" s="4"/>
      <c r="AC60" s="4"/>
      <c r="AE60" s="4"/>
      <c r="AG60" s="4"/>
      <c r="AI60" s="4"/>
      <c r="AK60" s="4"/>
      <c r="AM60" s="4"/>
      <c r="AO60" s="4"/>
      <c r="AQ60" s="4"/>
      <c r="AS60" s="4"/>
      <c r="AU60" s="4"/>
      <c r="AW60" s="4"/>
      <c r="AY60" s="4"/>
      <c r="BA60" s="4"/>
      <c r="BC60" s="4"/>
      <c r="BE60" s="4"/>
      <c r="BG60" s="4"/>
      <c r="BI60" s="4"/>
      <c r="BJ60" s="4"/>
      <c r="BK60" s="4"/>
      <c r="BL60" s="4"/>
      <c r="BM60" s="4"/>
      <c r="BO60" s="4"/>
      <c r="BP60" s="4"/>
      <c r="BQ60" s="4"/>
      <c r="BR60" s="4"/>
      <c r="BS60" s="4"/>
      <c r="BT60" s="4"/>
      <c r="BU60" s="4"/>
      <c r="BV60" s="4"/>
      <c r="BW60" s="4"/>
      <c r="BY60" s="4"/>
      <c r="CA60" s="4"/>
      <c r="CC60" s="4"/>
      <c r="CD60" s="4"/>
      <c r="CE60" s="4"/>
      <c r="CG60" s="4"/>
      <c r="CI60" s="4"/>
      <c r="CK60" s="4"/>
      <c r="CM60" s="4"/>
      <c r="CO60" s="4"/>
      <c r="CP60" s="4"/>
      <c r="CQ60" s="4"/>
      <c r="CR60" s="4"/>
      <c r="CS60" s="4"/>
      <c r="CT60" s="4"/>
      <c r="CU60" s="4"/>
      <c r="CV60" s="4"/>
      <c r="CW60" s="4"/>
      <c r="CX60" s="4"/>
      <c r="CY60" s="4"/>
      <c r="CZ60" s="4"/>
      <c r="DA60" s="4"/>
      <c r="DB60" s="4"/>
      <c r="DC60" s="4"/>
      <c r="DE60" s="4"/>
      <c r="DG60" s="4"/>
      <c r="DI60" s="4"/>
      <c r="DK60" s="4"/>
      <c r="DM60" s="4"/>
      <c r="DO60" s="4"/>
      <c r="DQ60" s="4"/>
      <c r="DS60" s="4"/>
      <c r="DW60" s="3">
        <f t="shared" si="12"/>
        <v>0</v>
      </c>
      <c r="DX60" s="3">
        <f t="shared" si="13"/>
        <v>0</v>
      </c>
      <c r="DY60" s="3">
        <f t="shared" si="14"/>
        <v>0</v>
      </c>
      <c r="DZ60" s="3">
        <f t="shared" si="15"/>
        <v>0</v>
      </c>
    </row>
    <row r="61" spans="2:130" ht="12.75">
      <c r="B61" s="2" t="s">
        <v>56</v>
      </c>
      <c r="C61" s="4"/>
      <c r="E61" s="4"/>
      <c r="G61" s="4"/>
      <c r="I61" s="4"/>
      <c r="J61" s="4"/>
      <c r="K61" s="4"/>
      <c r="M61" s="3">
        <v>1</v>
      </c>
      <c r="N61" s="4">
        <v>0.08</v>
      </c>
      <c r="O61" s="4"/>
      <c r="Q61" s="4"/>
      <c r="S61" s="4"/>
      <c r="U61" s="4"/>
      <c r="W61" s="4"/>
      <c r="Y61" s="4"/>
      <c r="AA61" s="4"/>
      <c r="AC61" s="4"/>
      <c r="AE61" s="4"/>
      <c r="AG61" s="4"/>
      <c r="AI61" s="4"/>
      <c r="AK61" s="4"/>
      <c r="AM61" s="4"/>
      <c r="AO61" s="4"/>
      <c r="AQ61" s="4"/>
      <c r="AS61" s="4"/>
      <c r="AU61" s="4"/>
      <c r="AW61" s="4"/>
      <c r="AY61" s="4"/>
      <c r="BA61" s="4"/>
      <c r="BC61" s="4"/>
      <c r="BE61" s="4"/>
      <c r="BG61" s="4"/>
      <c r="BI61" s="4"/>
      <c r="BJ61" s="4"/>
      <c r="BK61" s="4"/>
      <c r="BL61" s="4"/>
      <c r="BM61" s="4"/>
      <c r="BO61" s="4"/>
      <c r="BP61" s="4"/>
      <c r="BQ61" s="4"/>
      <c r="BR61" s="4"/>
      <c r="BS61" s="4"/>
      <c r="BT61" s="4"/>
      <c r="BU61" s="4"/>
      <c r="BV61" s="4"/>
      <c r="BW61" s="4"/>
      <c r="BY61" s="4"/>
      <c r="CA61" s="4"/>
      <c r="CC61" s="4"/>
      <c r="CD61" s="4"/>
      <c r="CE61" s="4"/>
      <c r="CG61" s="4"/>
      <c r="CI61" s="4"/>
      <c r="CK61" s="4"/>
      <c r="CM61" s="4"/>
      <c r="CO61" s="4"/>
      <c r="CP61" s="4"/>
      <c r="CQ61" s="4"/>
      <c r="CR61" s="4"/>
      <c r="CS61" s="4"/>
      <c r="CT61" s="4"/>
      <c r="CU61" s="4"/>
      <c r="CV61" s="4"/>
      <c r="CW61" s="4"/>
      <c r="CX61" s="4"/>
      <c r="CY61" s="4"/>
      <c r="CZ61" s="4"/>
      <c r="DA61" s="4"/>
      <c r="DB61" s="4"/>
      <c r="DC61" s="3">
        <v>9</v>
      </c>
      <c r="DD61" s="4">
        <v>0.2</v>
      </c>
      <c r="DE61" s="3">
        <v>1</v>
      </c>
      <c r="DF61" s="4">
        <v>0.03</v>
      </c>
      <c r="DG61" s="4"/>
      <c r="DI61" s="4"/>
      <c r="DK61" s="4"/>
      <c r="DM61" s="4"/>
      <c r="DO61" s="4"/>
      <c r="DQ61" s="4"/>
      <c r="DS61" s="4"/>
      <c r="DW61" s="3">
        <f t="shared" si="12"/>
        <v>1</v>
      </c>
      <c r="DX61" s="3">
        <f t="shared" si="13"/>
        <v>11</v>
      </c>
      <c r="DY61" s="4">
        <f t="shared" si="14"/>
        <v>0.08</v>
      </c>
      <c r="DZ61" s="4">
        <f t="shared" si="15"/>
        <v>0.31</v>
      </c>
    </row>
    <row r="62" spans="2:130" ht="12.75">
      <c r="B62" s="6"/>
      <c r="C62" s="4"/>
      <c r="E62" s="4"/>
      <c r="G62" s="4"/>
      <c r="I62" s="4"/>
      <c r="J62" s="4"/>
      <c r="K62" s="4"/>
      <c r="M62" s="4"/>
      <c r="O62" s="4"/>
      <c r="Q62" s="4"/>
      <c r="S62" s="4"/>
      <c r="U62" s="4"/>
      <c r="W62" s="4"/>
      <c r="Y62" s="4"/>
      <c r="AA62" s="4"/>
      <c r="AC62" s="4"/>
      <c r="AE62" s="4"/>
      <c r="AG62" s="4"/>
      <c r="AI62" s="4"/>
      <c r="AK62" s="4"/>
      <c r="AM62" s="4"/>
      <c r="AO62" s="4"/>
      <c r="AQ62" s="4"/>
      <c r="AS62" s="4"/>
      <c r="AU62" s="4"/>
      <c r="AW62" s="4"/>
      <c r="AY62" s="4"/>
      <c r="BA62" s="4"/>
      <c r="BC62" s="4"/>
      <c r="BE62" s="4"/>
      <c r="BG62" s="4"/>
      <c r="BI62" s="4"/>
      <c r="BJ62" s="4"/>
      <c r="BK62" s="4"/>
      <c r="BL62" s="4"/>
      <c r="BM62" s="4"/>
      <c r="BO62" s="4"/>
      <c r="BP62" s="4"/>
      <c r="BQ62" s="4"/>
      <c r="BR62" s="4"/>
      <c r="BS62" s="4"/>
      <c r="BT62" s="4"/>
      <c r="BU62" s="4"/>
      <c r="BV62" s="4"/>
      <c r="BW62" s="4"/>
      <c r="BY62" s="4"/>
      <c r="CA62" s="4"/>
      <c r="CC62" s="4"/>
      <c r="CD62" s="4"/>
      <c r="CE62" s="4"/>
      <c r="CG62" s="4"/>
      <c r="CI62" s="4"/>
      <c r="CK62" s="4"/>
      <c r="CM62" s="4"/>
      <c r="CO62" s="4"/>
      <c r="CP62" s="4"/>
      <c r="CQ62" s="4"/>
      <c r="CR62" s="4"/>
      <c r="CS62" s="4"/>
      <c r="CT62" s="4"/>
      <c r="CU62" s="4"/>
      <c r="CV62" s="4"/>
      <c r="CW62" s="4"/>
      <c r="CX62" s="4"/>
      <c r="CY62" s="4"/>
      <c r="CZ62" s="4"/>
      <c r="DA62" s="4"/>
      <c r="DB62" s="4"/>
      <c r="DC62" s="4"/>
      <c r="DE62" s="4"/>
      <c r="DG62" s="4"/>
      <c r="DI62" s="4"/>
      <c r="DK62" s="4"/>
      <c r="DM62" s="4"/>
      <c r="DO62" s="4"/>
      <c r="DQ62" s="4"/>
      <c r="DS62" s="4"/>
      <c r="DW62" s="4" t="s">
        <v>13</v>
      </c>
      <c r="DX62" s="10">
        <f>SUM(DX55:DX61)</f>
        <v>23</v>
      </c>
      <c r="DY62" s="4"/>
      <c r="DZ62" s="8">
        <f>SUM(DZ55:DZ61)</f>
        <v>0.5700000000000001</v>
      </c>
    </row>
    <row r="63" spans="1:130" ht="12.75">
      <c r="A63" s="1" t="s">
        <v>57</v>
      </c>
      <c r="C63" s="4"/>
      <c r="E63" s="4"/>
      <c r="G63" s="4"/>
      <c r="I63" s="4"/>
      <c r="J63" s="4"/>
      <c r="K63" s="4"/>
      <c r="M63" s="4"/>
      <c r="O63" s="4"/>
      <c r="Q63" s="4"/>
      <c r="S63" s="4"/>
      <c r="U63" s="4"/>
      <c r="W63" s="4"/>
      <c r="Y63" s="4"/>
      <c r="AA63" s="4"/>
      <c r="AC63" s="4"/>
      <c r="AE63" s="4"/>
      <c r="AG63" s="4"/>
      <c r="AI63" s="4"/>
      <c r="AK63" s="4"/>
      <c r="AM63" s="4"/>
      <c r="AO63" s="4"/>
      <c r="AQ63" s="4"/>
      <c r="AS63" s="4"/>
      <c r="AU63" s="4"/>
      <c r="AW63" s="4"/>
      <c r="AY63" s="4"/>
      <c r="BA63" s="4"/>
      <c r="BC63" s="4"/>
      <c r="BE63" s="4"/>
      <c r="BG63" s="4"/>
      <c r="BI63" s="4"/>
      <c r="BJ63" s="4"/>
      <c r="BK63" s="4"/>
      <c r="BL63" s="4"/>
      <c r="BM63" s="4"/>
      <c r="BO63" s="4"/>
      <c r="BP63" s="4"/>
      <c r="BQ63" s="4"/>
      <c r="BR63" s="4"/>
      <c r="BS63" s="4"/>
      <c r="BT63" s="4"/>
      <c r="BU63" s="4"/>
      <c r="BV63" s="4"/>
      <c r="BW63" s="4"/>
      <c r="BY63" s="4"/>
      <c r="CA63" s="4"/>
      <c r="CC63" s="4"/>
      <c r="CD63" s="4"/>
      <c r="CE63" s="4"/>
      <c r="CG63" s="4"/>
      <c r="CI63" s="4"/>
      <c r="CK63" s="4"/>
      <c r="CM63" s="4"/>
      <c r="CO63" s="4"/>
      <c r="CP63" s="4"/>
      <c r="CQ63" s="4"/>
      <c r="CR63" s="4"/>
      <c r="CS63" s="4"/>
      <c r="CT63" s="4"/>
      <c r="CU63" s="4"/>
      <c r="CV63" s="4"/>
      <c r="CW63" s="4"/>
      <c r="CX63" s="4"/>
      <c r="CY63" s="4"/>
      <c r="CZ63" s="4"/>
      <c r="DA63" s="4"/>
      <c r="DB63" s="4"/>
      <c r="DC63" s="4"/>
      <c r="DE63" s="4"/>
      <c r="DG63" s="4"/>
      <c r="DI63" s="4"/>
      <c r="DK63" s="4"/>
      <c r="DM63" s="4"/>
      <c r="DO63" s="4"/>
      <c r="DQ63" s="4"/>
      <c r="DS63" s="4"/>
      <c r="DW63" s="4"/>
      <c r="DX63" s="4"/>
      <c r="DY63" s="4"/>
      <c r="DZ63" s="4"/>
    </row>
    <row r="64" spans="2:130" ht="12.75">
      <c r="B64" s="2" t="s">
        <v>6</v>
      </c>
      <c r="C64" s="3">
        <v>5</v>
      </c>
      <c r="D64" s="4">
        <v>0.07</v>
      </c>
      <c r="E64" s="3">
        <v>2</v>
      </c>
      <c r="F64" s="4">
        <v>0.02</v>
      </c>
      <c r="G64" s="4"/>
      <c r="I64" s="4"/>
      <c r="J64" s="4"/>
      <c r="K64" s="3">
        <v>32</v>
      </c>
      <c r="L64" s="4">
        <v>0.23</v>
      </c>
      <c r="M64" s="3">
        <v>146</v>
      </c>
      <c r="N64" s="4">
        <v>1.05</v>
      </c>
      <c r="O64" s="3">
        <v>1</v>
      </c>
      <c r="P64" s="4">
        <v>0.01</v>
      </c>
      <c r="Q64" s="3">
        <v>54</v>
      </c>
      <c r="R64" s="4">
        <v>0.33</v>
      </c>
      <c r="S64" s="3">
        <v>12</v>
      </c>
      <c r="T64" s="4">
        <v>0.75</v>
      </c>
      <c r="U64" s="3">
        <v>2</v>
      </c>
      <c r="V64" s="4">
        <v>0.04</v>
      </c>
      <c r="W64" s="3">
        <v>20</v>
      </c>
      <c r="X64" s="4">
        <v>0.15</v>
      </c>
      <c r="Y64" s="4"/>
      <c r="AA64" s="3">
        <v>2</v>
      </c>
      <c r="AB64" s="4">
        <v>0.01</v>
      </c>
      <c r="AC64" s="4"/>
      <c r="AE64" s="3">
        <v>3</v>
      </c>
      <c r="AF64" s="4">
        <v>0.05</v>
      </c>
      <c r="AG64" s="4"/>
      <c r="AI64" s="3">
        <v>6</v>
      </c>
      <c r="AJ64" s="4">
        <v>0.19</v>
      </c>
      <c r="AK64" s="4"/>
      <c r="AM64" s="4"/>
      <c r="AO64" s="3">
        <v>92</v>
      </c>
      <c r="AP64" s="4">
        <v>1.68</v>
      </c>
      <c r="AQ64" s="4"/>
      <c r="AS64" s="3">
        <v>8</v>
      </c>
      <c r="AT64" s="4">
        <v>0.1</v>
      </c>
      <c r="AU64" s="4"/>
      <c r="AW64" s="4"/>
      <c r="AY64" s="4"/>
      <c r="BA64" s="4"/>
      <c r="BC64" s="4"/>
      <c r="BE64" s="4"/>
      <c r="BG64" s="4"/>
      <c r="BI64" s="4"/>
      <c r="BJ64" s="4"/>
      <c r="BK64" s="4"/>
      <c r="BL64" s="4"/>
      <c r="BM64" s="3">
        <v>8</v>
      </c>
      <c r="BN64" s="4">
        <v>0.05</v>
      </c>
      <c r="BO64" s="4"/>
      <c r="BP64" s="4"/>
      <c r="BQ64" s="3">
        <v>2</v>
      </c>
      <c r="BR64" s="4">
        <v>0.01</v>
      </c>
      <c r="BS64" s="4"/>
      <c r="BT64" s="4"/>
      <c r="BU64" s="4"/>
      <c r="BV64" s="4"/>
      <c r="BW64" s="3">
        <v>3</v>
      </c>
      <c r="BX64" s="4">
        <v>0.02</v>
      </c>
      <c r="BY64" s="4"/>
      <c r="CA64" s="4"/>
      <c r="CC64" s="4"/>
      <c r="CD64" s="4"/>
      <c r="CE64" s="3">
        <v>15</v>
      </c>
      <c r="CF64" s="4">
        <v>0.08</v>
      </c>
      <c r="CG64" s="3">
        <v>35</v>
      </c>
      <c r="CH64" s="4">
        <v>0.39</v>
      </c>
      <c r="CI64" s="3">
        <v>297</v>
      </c>
      <c r="CJ64" s="4">
        <v>1.69</v>
      </c>
      <c r="CK64" s="3">
        <v>82</v>
      </c>
      <c r="CL64" s="4">
        <v>0.57</v>
      </c>
      <c r="CM64" s="4"/>
      <c r="CO64" s="3">
        <v>25</v>
      </c>
      <c r="CP64" s="4">
        <v>0.23</v>
      </c>
      <c r="CQ64" s="3">
        <v>13</v>
      </c>
      <c r="CR64" s="4">
        <v>0.11</v>
      </c>
      <c r="CS64" s="3">
        <v>15</v>
      </c>
      <c r="CT64" s="4">
        <v>0.12</v>
      </c>
      <c r="CU64" s="3">
        <v>2</v>
      </c>
      <c r="CV64" s="4">
        <v>0.02</v>
      </c>
      <c r="CW64" s="3">
        <v>8</v>
      </c>
      <c r="CX64" s="4">
        <v>0.1</v>
      </c>
      <c r="CY64" s="3">
        <v>4</v>
      </c>
      <c r="CZ64" s="4">
        <v>0.04</v>
      </c>
      <c r="DA64" s="3">
        <v>20</v>
      </c>
      <c r="DB64" s="4">
        <v>0.15</v>
      </c>
      <c r="DC64" s="3">
        <v>69</v>
      </c>
      <c r="DD64" s="4">
        <v>1.49</v>
      </c>
      <c r="DE64" s="3">
        <v>8</v>
      </c>
      <c r="DF64" s="4">
        <v>0.6</v>
      </c>
      <c r="DG64" s="4">
        <v>6</v>
      </c>
      <c r="DH64" s="4">
        <v>0.03</v>
      </c>
      <c r="DI64" s="4">
        <v>6</v>
      </c>
      <c r="DJ64" s="4">
        <v>0.03</v>
      </c>
      <c r="DK64" s="4">
        <v>3</v>
      </c>
      <c r="DL64" s="4">
        <v>0.04</v>
      </c>
      <c r="DM64" s="4">
        <v>1</v>
      </c>
      <c r="DN64" s="4">
        <v>0.01</v>
      </c>
      <c r="DO64" s="4"/>
      <c r="DQ64" s="3">
        <v>610</v>
      </c>
      <c r="DR64" s="4">
        <v>4.67</v>
      </c>
      <c r="DS64" s="3">
        <v>129</v>
      </c>
      <c r="DT64" s="4">
        <v>0.85</v>
      </c>
      <c r="DW64" s="3">
        <f>C64+E64+G64+I64+K64+M64+O64+Q64+S64+U64+W64+Y64+AA64+AC64+AE64+AG64+AI64+AK64+AM64+AO64+AQ64+AS64+AU64+AW64+AY64+BA64+BC64+BE64+BG64+BI64+BK64+BM64+BO64+BQ64+BS64+BU64+BW64+BY64+CA64+CC64+CE64+CG64+CI64+CK64+CM64+CO64+CQ64+CS64+CU64+CW64+CY64</f>
        <v>894</v>
      </c>
      <c r="DX64" s="3">
        <f>DA64+DC64+DE64+DG64+DI64+DK64+DM64+DO64+DQ64+DS64+DU64+DW64</f>
        <v>1746</v>
      </c>
      <c r="DY64" s="4">
        <f>D64+F64+H64+J64+L64+N64+P64+R64+T64+V64+X64+Z64+AB64+AD64+AF64+AH64+AJ64+AL64+AN64+AP64+AR64+AT64+AV64+AX64+AZ64+BB64+BD64+BF64+BH64+BJ64+BL64+BN64+BP64+BR64+BT64+BV64+BX64+BZ64+CB64+CD64+CF64+CH64+CJ64+CL64+CN64+CP64+CR64+CT64+CV64+CX64+CZ64</f>
        <v>8.109999999999998</v>
      </c>
      <c r="DZ64" s="4">
        <f>DB64+DD64+DF64+DH64+DJ64+DL64+DN64+DP64+DR64+DT64+DV64+DY64</f>
        <v>15.979999999999997</v>
      </c>
    </row>
    <row r="65" spans="2:135" ht="12.75">
      <c r="B65" s="2" t="s">
        <v>58</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5"/>
      <c r="EB65" s="5"/>
      <c r="EC65" s="5"/>
      <c r="ED65" s="5"/>
      <c r="EE65" s="5"/>
    </row>
    <row r="66" spans="2:130" ht="12.75">
      <c r="B66" s="2" t="s">
        <v>59</v>
      </c>
      <c r="C66" s="4"/>
      <c r="E66" s="3">
        <v>2</v>
      </c>
      <c r="F66" s="4">
        <v>0.08</v>
      </c>
      <c r="G66" s="4"/>
      <c r="I66" s="4"/>
      <c r="J66" s="4"/>
      <c r="K66" s="3">
        <v>27</v>
      </c>
      <c r="L66" s="4">
        <v>1.19</v>
      </c>
      <c r="M66" s="3">
        <v>149</v>
      </c>
      <c r="N66" s="4">
        <v>5.47</v>
      </c>
      <c r="O66" s="4"/>
      <c r="Q66" s="3">
        <v>25</v>
      </c>
      <c r="R66" s="4">
        <v>0.8</v>
      </c>
      <c r="S66" s="4"/>
      <c r="U66" s="4"/>
      <c r="W66" s="3">
        <v>2</v>
      </c>
      <c r="X66" s="4">
        <v>0.03</v>
      </c>
      <c r="Y66" s="4"/>
      <c r="AA66" s="4"/>
      <c r="AC66" s="3">
        <v>6</v>
      </c>
      <c r="AD66" s="4">
        <v>0.15</v>
      </c>
      <c r="AE66" s="4"/>
      <c r="AG66" s="4"/>
      <c r="AI66" s="4"/>
      <c r="AK66" s="4"/>
      <c r="AM66" s="4"/>
      <c r="AO66" s="4"/>
      <c r="AQ66" s="4"/>
      <c r="AS66" s="3">
        <v>3</v>
      </c>
      <c r="AT66" s="4">
        <v>0.03</v>
      </c>
      <c r="AU66" s="3">
        <v>5</v>
      </c>
      <c r="AV66" s="4">
        <v>0.12</v>
      </c>
      <c r="AW66" s="4"/>
      <c r="AY66" s="4"/>
      <c r="BA66" s="4"/>
      <c r="BC66" s="4"/>
      <c r="BE66" s="4"/>
      <c r="BG66" s="4"/>
      <c r="BI66" s="4"/>
      <c r="BJ66" s="4"/>
      <c r="BK66" s="4"/>
      <c r="BL66" s="4"/>
      <c r="BM66" s="3">
        <v>1</v>
      </c>
      <c r="BN66" s="4">
        <v>0.01</v>
      </c>
      <c r="BO66" s="4"/>
      <c r="BP66" s="4"/>
      <c r="BQ66" s="4"/>
      <c r="BR66" s="4"/>
      <c r="BS66" s="4"/>
      <c r="BT66" s="4"/>
      <c r="BU66" s="3">
        <v>2</v>
      </c>
      <c r="BV66" s="4">
        <v>0.01</v>
      </c>
      <c r="BW66" s="3">
        <v>1</v>
      </c>
      <c r="BX66" s="4">
        <v>0.02</v>
      </c>
      <c r="BY66" s="3">
        <v>1</v>
      </c>
      <c r="BZ66" s="4">
        <v>0.06</v>
      </c>
      <c r="CA66" s="4"/>
      <c r="CC66" s="4"/>
      <c r="CD66" s="4"/>
      <c r="CE66" s="3">
        <v>4</v>
      </c>
      <c r="CF66" s="4">
        <v>0.1</v>
      </c>
      <c r="CG66" s="3">
        <v>11</v>
      </c>
      <c r="CH66" s="4">
        <v>0.34</v>
      </c>
      <c r="CI66" s="3">
        <v>82</v>
      </c>
      <c r="CJ66" s="4">
        <v>1.95</v>
      </c>
      <c r="CK66" s="3">
        <v>29</v>
      </c>
      <c r="CL66" s="4">
        <v>0.65</v>
      </c>
      <c r="CM66" s="4"/>
      <c r="CO66" s="3">
        <v>14</v>
      </c>
      <c r="CP66" s="4">
        <v>0.41</v>
      </c>
      <c r="CQ66" s="3">
        <v>3</v>
      </c>
      <c r="CR66" s="4">
        <v>0.18</v>
      </c>
      <c r="CS66" s="4"/>
      <c r="CT66" s="4"/>
      <c r="CU66" s="3">
        <v>1</v>
      </c>
      <c r="CV66" s="4">
        <v>0.02</v>
      </c>
      <c r="CW66" s="4"/>
      <c r="CX66" s="4"/>
      <c r="CY66" s="3">
        <v>3</v>
      </c>
      <c r="CZ66" s="4">
        <v>0.07</v>
      </c>
      <c r="DA66" s="3">
        <v>13</v>
      </c>
      <c r="DB66" s="4"/>
      <c r="DC66" s="3">
        <v>83</v>
      </c>
      <c r="DD66" s="4">
        <v>1.87</v>
      </c>
      <c r="DE66" s="3">
        <v>26</v>
      </c>
      <c r="DF66" s="4">
        <v>0.55</v>
      </c>
      <c r="DG66" s="4">
        <v>3</v>
      </c>
      <c r="DH66" s="4">
        <v>0.05</v>
      </c>
      <c r="DI66" s="4">
        <v>3</v>
      </c>
      <c r="DJ66" s="4">
        <v>0.05</v>
      </c>
      <c r="DK66" s="4"/>
      <c r="DM66" s="4"/>
      <c r="DO66" s="4"/>
      <c r="DQ66" s="3">
        <v>257</v>
      </c>
      <c r="DR66" s="4">
        <v>6.68</v>
      </c>
      <c r="DS66" s="3">
        <v>4</v>
      </c>
      <c r="DT66" s="4">
        <v>0.18</v>
      </c>
      <c r="DW66" s="3">
        <f>C66+E66+G66+I66+K66+M66+O66+Q66+S66+U66+W66+Y66+AA66+AC66+AE66+AG66+AI66+AK66+AM66+AO66+AQ66+AS66+AU66+AW66+AY66+BA66+BC66+BE66+BG66+BI66+BK66+BM66+BO66+BQ66+BS66+BU66+BW66+BY66+CA66+CC66+CE66+CG66+CI66+CK66+CM66+CO66+CQ66+CS66+CU66+CW66+CY66</f>
        <v>371</v>
      </c>
      <c r="DX66" s="3">
        <f>DA66+DC66+DE66+DG66+DI66+DK66+DM66+DO66+DQ66+DS66+DU66+DW66</f>
        <v>760</v>
      </c>
      <c r="DY66" s="4">
        <f>D66+F66+H66+J66+L66+N66+P66+R66+T66+V66+X66+Z66+AB66+AD66+AF66+AH66+AJ66+AL66+AN66+AP66+AR66+AT66+AV66+AX66+AZ66+BB66+BD66+BF66+BH66+BJ66+BL66+BN66+BP66+BR66+BT66+BV66+BX66+BZ66+CB66+CD66+CF66+CH66+CJ66+CL66+CN66+CP66+CR66+CT66+CV66+CX66+CZ66</f>
        <v>11.69</v>
      </c>
      <c r="DZ66" s="4">
        <f>DB66+DD66+DF66+DH66+DJ66+DL66+DN66+DP66+DR66+DT66+DV66+DY66</f>
        <v>21.07</v>
      </c>
    </row>
    <row r="67" spans="2:130" ht="12.75">
      <c r="B67" s="2" t="s">
        <v>60</v>
      </c>
      <c r="C67" s="3">
        <v>1</v>
      </c>
      <c r="D67" s="4">
        <v>0.03</v>
      </c>
      <c r="E67" s="4"/>
      <c r="G67" s="4"/>
      <c r="I67" s="4"/>
      <c r="J67" s="4"/>
      <c r="K67" s="3">
        <v>4</v>
      </c>
      <c r="L67" s="4">
        <v>0.2</v>
      </c>
      <c r="M67" s="3">
        <v>3</v>
      </c>
      <c r="N67" s="4">
        <v>0.03</v>
      </c>
      <c r="O67" s="4"/>
      <c r="Q67" s="4"/>
      <c r="S67" s="4"/>
      <c r="U67" s="4"/>
      <c r="W67" s="4"/>
      <c r="Y67" s="4"/>
      <c r="AA67" s="4"/>
      <c r="AC67" s="4"/>
      <c r="AE67" s="4"/>
      <c r="AG67" s="4"/>
      <c r="AI67" s="3">
        <v>6</v>
      </c>
      <c r="AJ67" s="4">
        <v>0.07</v>
      </c>
      <c r="AK67" s="3">
        <v>7</v>
      </c>
      <c r="AL67" s="4">
        <v>0.03</v>
      </c>
      <c r="AM67" s="3">
        <v>11</v>
      </c>
      <c r="AN67" s="4">
        <v>0.11</v>
      </c>
      <c r="AO67" s="3">
        <v>202</v>
      </c>
      <c r="AP67" s="4">
        <v>1.05</v>
      </c>
      <c r="AQ67" s="4"/>
      <c r="AS67" s="4"/>
      <c r="AU67" s="4"/>
      <c r="AW67" s="4"/>
      <c r="AY67" s="4"/>
      <c r="BA67" s="4"/>
      <c r="BC67" s="4"/>
      <c r="BE67" s="4"/>
      <c r="BG67" s="4"/>
      <c r="BI67" s="4"/>
      <c r="BJ67" s="4"/>
      <c r="BK67" s="4"/>
      <c r="BL67" s="4"/>
      <c r="BM67" s="4"/>
      <c r="BO67" s="4"/>
      <c r="BP67" s="4"/>
      <c r="BQ67" s="4"/>
      <c r="BR67" s="4"/>
      <c r="BS67" s="4"/>
      <c r="BT67" s="4"/>
      <c r="BU67" s="4"/>
      <c r="BV67" s="4"/>
      <c r="BW67" s="4"/>
      <c r="BY67" s="4"/>
      <c r="CA67" s="4"/>
      <c r="CC67" s="4"/>
      <c r="CD67" s="4"/>
      <c r="CE67" s="4"/>
      <c r="CG67" s="4"/>
      <c r="CI67" s="3">
        <v>2</v>
      </c>
      <c r="CJ67" s="4">
        <v>0.07</v>
      </c>
      <c r="CK67" s="4"/>
      <c r="CM67" s="4"/>
      <c r="CO67" s="4"/>
      <c r="CP67" s="4"/>
      <c r="CQ67" s="4"/>
      <c r="CR67" s="4"/>
      <c r="CS67" s="4"/>
      <c r="CT67" s="4"/>
      <c r="CU67" s="3"/>
      <c r="CV67" s="4"/>
      <c r="CW67" s="4"/>
      <c r="CX67" s="4"/>
      <c r="CY67" s="4"/>
      <c r="CZ67" s="4"/>
      <c r="DA67" s="3">
        <v>8</v>
      </c>
      <c r="DB67" s="4">
        <v>0.14</v>
      </c>
      <c r="DC67" s="3">
        <v>21</v>
      </c>
      <c r="DD67" s="4">
        <v>0.71</v>
      </c>
      <c r="DE67" s="3">
        <v>4</v>
      </c>
      <c r="DF67" s="4">
        <v>0.06</v>
      </c>
      <c r="DG67" s="4"/>
      <c r="DI67" s="4"/>
      <c r="DK67" s="4"/>
      <c r="DM67" s="4"/>
      <c r="DO67" s="4"/>
      <c r="DQ67" s="3">
        <v>35</v>
      </c>
      <c r="DR67" s="4">
        <v>0.87</v>
      </c>
      <c r="DS67" s="3">
        <v>8</v>
      </c>
      <c r="DT67" s="4">
        <v>0.11</v>
      </c>
      <c r="DW67" s="3">
        <f>C67+E67+G67+I67+K67+M67+O67+Q67+S67+U67+W67+Y67+AA67+AC67+AE67+AG67+AI67+AK67+AM67+AO67+AQ67+AS67+AU67+AW67+AY67+BA67+BC67+BE67+BG67+BI67+BK67+BM67+BO67+BQ67+BS67+BU67+BW67+BY67+CA67+CC67+CE67+CG67+CI67+CK67+CM67+CO67+CQ67+CS67+CU67+CW67+CY67</f>
        <v>236</v>
      </c>
      <c r="DX67" s="3">
        <f>DA67+DC67+DE67+DG67+DI67+DK67+DM67+DO67+DQ67+DS67+DU67+DW67</f>
        <v>312</v>
      </c>
      <c r="DY67" s="4">
        <f>D67+F67+H67+J67+L67+N67+P67+R67+T67+V67+X67+Z67+AB67+AD67+AF67+AH67+AJ67+AL67+AN67+AP67+AR67+AT67+AV67+AX67+AZ67+BB67+BD67+BF67+BH67+BJ67+BL67+BN67+BP67+BR67+BT67+BV67+BX67+BZ67+CB67+CD67+CF67+CH67+CJ67+CL67+CN67+CP67+CR67+CT67+CV67+CX67+CZ67</f>
        <v>1.59</v>
      </c>
      <c r="DZ67" s="4">
        <f>DB67+DD67+DF67+DH67+DJ67+DL67+DN67+DP67+DR67+DT67+DV67+DY67</f>
        <v>3.48</v>
      </c>
    </row>
    <row r="68" spans="2:131" ht="12.75">
      <c r="B68" s="5" t="s">
        <v>61</v>
      </c>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5"/>
    </row>
    <row r="69" spans="2:132" ht="12.75">
      <c r="B69" s="2" t="s">
        <v>62</v>
      </c>
      <c r="C69" s="4"/>
      <c r="E69" s="4"/>
      <c r="G69" s="4"/>
      <c r="I69" s="4"/>
      <c r="J69" s="4"/>
      <c r="K69" s="4"/>
      <c r="M69" s="4"/>
      <c r="O69" s="4"/>
      <c r="Q69" s="4"/>
      <c r="S69" s="4"/>
      <c r="U69" s="4"/>
      <c r="W69" s="4"/>
      <c r="Y69" s="4"/>
      <c r="AA69" s="4"/>
      <c r="AC69" s="4"/>
      <c r="AE69" s="4"/>
      <c r="AG69" s="4"/>
      <c r="AI69" s="4"/>
      <c r="AK69" s="4"/>
      <c r="AM69" s="4"/>
      <c r="AO69" s="4"/>
      <c r="AQ69" s="4"/>
      <c r="AS69" s="4"/>
      <c r="AU69" s="4"/>
      <c r="AW69" s="4"/>
      <c r="AY69" s="4"/>
      <c r="BA69" s="4"/>
      <c r="BC69" s="4"/>
      <c r="BE69" s="4"/>
      <c r="BG69" s="4"/>
      <c r="BI69" s="4"/>
      <c r="BJ69" s="4"/>
      <c r="BK69" s="4"/>
      <c r="BL69" s="4"/>
      <c r="BM69" s="4"/>
      <c r="BO69" s="4"/>
      <c r="BP69" s="4"/>
      <c r="BQ69" s="4"/>
      <c r="BR69" s="4"/>
      <c r="BS69" s="4"/>
      <c r="BT69" s="4"/>
      <c r="BU69" s="4"/>
      <c r="BV69" s="4"/>
      <c r="BW69" s="4"/>
      <c r="BY69" s="4"/>
      <c r="CA69" s="4"/>
      <c r="CC69" s="4"/>
      <c r="CD69" s="4"/>
      <c r="CE69" s="4"/>
      <c r="CG69" s="4"/>
      <c r="CI69" s="4"/>
      <c r="CK69" s="4"/>
      <c r="CM69" s="4"/>
      <c r="CO69" s="3">
        <v>1</v>
      </c>
      <c r="CP69" s="4">
        <v>0.11</v>
      </c>
      <c r="CQ69" s="9"/>
      <c r="CR69" s="9"/>
      <c r="CS69" s="4"/>
      <c r="CT69" s="4"/>
      <c r="CU69" s="4"/>
      <c r="CV69" s="4"/>
      <c r="CW69" s="4"/>
      <c r="CX69" s="4"/>
      <c r="CY69" s="4"/>
      <c r="CZ69" s="4"/>
      <c r="DA69" s="4"/>
      <c r="DB69" s="4"/>
      <c r="DC69" s="4"/>
      <c r="DE69" s="4"/>
      <c r="DG69" s="4"/>
      <c r="DI69" s="4"/>
      <c r="DK69" s="4"/>
      <c r="DM69" s="4"/>
      <c r="DO69" s="4"/>
      <c r="DQ69" s="4"/>
      <c r="DS69" s="4"/>
      <c r="DW69" s="3">
        <f aca="true" t="shared" si="16" ref="DW69:DW79">C69+E69+G69+I69+K69+M69+O69+Q69+S69+U69+W69+Y69+AA69+AC69+AE69+AG69+AI69+AK69+AM69+AO69+AQ69+AS69+AU69+AW69+AY69+BA69+BC69+BE69+BG69+BI69+BK69+BM69+BO69+BQ69+BS69+BU69+BW69+BY69+CA69+CC69+CE69+CG69+CI69+CK69+CM69+CO69+CQ69+CS69+CU69+CW69+CY69</f>
        <v>1</v>
      </c>
      <c r="DX69" s="3">
        <f aca="true" t="shared" si="17" ref="DX69:DX79">DA69+DC69+DE69+DG69+DI69+DK69+DM69+DO69+DQ69+DS69+DU69+DW69</f>
        <v>1</v>
      </c>
      <c r="DY69" s="4">
        <f aca="true" t="shared" si="18" ref="DY69:DY79">D69+F69+H69+J69+L69+N69+P69+R69+T69+V69+X69+Z69+AB69+AD69+AF69+AH69+AJ69+AL69+AN69+AP69+AR69+AT69+AV69+AX69+AZ69+BB69+BD69+BF69+BH69+BJ69+BL69+BN69+BP69+BR69+BT69+BV69+BX69+BZ69+CB69+CD69+CF69+CH69+CJ69+CL69+CN69+CP69+CR69+CT69+CV69+CX69+CZ69</f>
        <v>0.11</v>
      </c>
      <c r="DZ69" s="4">
        <f aca="true" t="shared" si="19" ref="DZ69:DZ79">DB69+DD69+DF69+DH69+DJ69+DL69+DN69+DP69+DR69+DT69+DV69+DY69</f>
        <v>0.11</v>
      </c>
      <c r="EB69" s="5"/>
    </row>
    <row r="70" spans="2:130" ht="12.75">
      <c r="B70" s="2" t="s">
        <v>63</v>
      </c>
      <c r="C70" s="4"/>
      <c r="E70" s="4"/>
      <c r="G70" s="4"/>
      <c r="I70" s="4"/>
      <c r="J70" s="4"/>
      <c r="K70" s="4"/>
      <c r="M70" s="4"/>
      <c r="O70" s="4"/>
      <c r="Q70" s="4"/>
      <c r="S70" s="4"/>
      <c r="U70" s="4"/>
      <c r="W70" s="4"/>
      <c r="Y70" s="4"/>
      <c r="AA70" s="4"/>
      <c r="AC70" s="4"/>
      <c r="AE70" s="4"/>
      <c r="AG70" s="4"/>
      <c r="AI70" s="4"/>
      <c r="AK70" s="4"/>
      <c r="AM70" s="4"/>
      <c r="AO70" s="4"/>
      <c r="AQ70" s="4"/>
      <c r="AS70" s="4"/>
      <c r="AU70" s="4"/>
      <c r="AW70" s="4"/>
      <c r="AY70" s="4"/>
      <c r="BA70" s="4"/>
      <c r="BC70" s="4"/>
      <c r="BE70" s="4"/>
      <c r="BG70" s="4"/>
      <c r="BI70" s="4"/>
      <c r="BJ70" s="4"/>
      <c r="BK70" s="4"/>
      <c r="BL70" s="4"/>
      <c r="BM70" s="4"/>
      <c r="BO70" s="4"/>
      <c r="BP70" s="4"/>
      <c r="BQ70" s="4"/>
      <c r="BR70" s="4"/>
      <c r="BS70" s="4"/>
      <c r="BT70" s="4"/>
      <c r="BU70" s="4"/>
      <c r="BV70" s="4"/>
      <c r="BW70" s="4"/>
      <c r="BY70" s="4"/>
      <c r="CA70" s="4"/>
      <c r="CC70" s="4"/>
      <c r="CD70" s="4"/>
      <c r="CE70" s="4"/>
      <c r="CG70" s="4"/>
      <c r="CI70" s="4"/>
      <c r="CK70" s="4"/>
      <c r="CM70" s="4"/>
      <c r="CO70" s="4"/>
      <c r="CP70" s="4"/>
      <c r="CQ70" s="4"/>
      <c r="CR70" s="4"/>
      <c r="CS70" s="4"/>
      <c r="CT70" s="4"/>
      <c r="CU70" s="4"/>
      <c r="CV70" s="4"/>
      <c r="CW70" s="4"/>
      <c r="CX70" s="4"/>
      <c r="CY70" s="4"/>
      <c r="CZ70" s="4"/>
      <c r="DA70" s="4"/>
      <c r="DB70" s="4"/>
      <c r="DC70" s="3">
        <v>1</v>
      </c>
      <c r="DD70" s="4">
        <v>0.3</v>
      </c>
      <c r="DE70" s="4"/>
      <c r="DG70" s="4"/>
      <c r="DI70" s="4"/>
      <c r="DK70" s="4"/>
      <c r="DM70" s="4"/>
      <c r="DO70" s="4"/>
      <c r="DQ70" s="3">
        <v>7</v>
      </c>
      <c r="DR70" s="4">
        <v>1.95</v>
      </c>
      <c r="DS70" s="4"/>
      <c r="DW70" s="3">
        <f t="shared" si="16"/>
        <v>0</v>
      </c>
      <c r="DX70" s="3">
        <f t="shared" si="17"/>
        <v>8</v>
      </c>
      <c r="DY70" s="3">
        <f t="shared" si="18"/>
        <v>0</v>
      </c>
      <c r="DZ70" s="4">
        <f t="shared" si="19"/>
        <v>2.25</v>
      </c>
    </row>
    <row r="71" spans="2:133" ht="12.75">
      <c r="B71" s="2" t="s">
        <v>64</v>
      </c>
      <c r="C71" s="4"/>
      <c r="E71" s="4"/>
      <c r="G71" s="4"/>
      <c r="I71" s="4"/>
      <c r="J71" s="4"/>
      <c r="K71" s="4"/>
      <c r="M71" s="4"/>
      <c r="O71" s="4"/>
      <c r="Q71" s="4"/>
      <c r="S71" s="4"/>
      <c r="U71" s="4"/>
      <c r="W71" s="4"/>
      <c r="Y71" s="4"/>
      <c r="AA71" s="4"/>
      <c r="AC71" s="4"/>
      <c r="AE71" s="4"/>
      <c r="AG71" s="4"/>
      <c r="AI71" s="4"/>
      <c r="AK71" s="4"/>
      <c r="AM71" s="4"/>
      <c r="AO71" s="4"/>
      <c r="AQ71" s="4"/>
      <c r="AS71" s="4"/>
      <c r="AU71" s="4"/>
      <c r="AW71" s="4"/>
      <c r="AY71" s="4"/>
      <c r="BA71" s="4"/>
      <c r="BC71" s="4"/>
      <c r="BE71" s="4"/>
      <c r="BG71" s="4"/>
      <c r="BI71" s="4"/>
      <c r="BJ71" s="4"/>
      <c r="BK71" s="4"/>
      <c r="BL71" s="4"/>
      <c r="BM71" s="4"/>
      <c r="BO71" s="4"/>
      <c r="BP71" s="4"/>
      <c r="BQ71" s="4"/>
      <c r="BR71" s="4"/>
      <c r="BS71" s="4"/>
      <c r="BT71" s="4"/>
      <c r="BU71" s="4"/>
      <c r="BV71" s="4"/>
      <c r="BW71" s="4"/>
      <c r="BY71" s="4"/>
      <c r="CA71" s="4"/>
      <c r="CC71" s="4"/>
      <c r="CD71" s="4"/>
      <c r="CE71" s="4"/>
      <c r="CG71" s="4"/>
      <c r="CI71" s="4"/>
      <c r="CK71" s="4"/>
      <c r="CM71" s="4"/>
      <c r="CO71" s="4"/>
      <c r="CP71" s="4"/>
      <c r="CQ71" s="4"/>
      <c r="CR71" s="4"/>
      <c r="CS71" s="4"/>
      <c r="CT71" s="4"/>
      <c r="CU71" s="4"/>
      <c r="CV71" s="4"/>
      <c r="CW71" s="4"/>
      <c r="CX71" s="4"/>
      <c r="CY71" s="4"/>
      <c r="CZ71" s="4"/>
      <c r="DA71" s="4"/>
      <c r="DB71" s="4"/>
      <c r="DC71" s="4"/>
      <c r="DE71" s="4"/>
      <c r="DG71" s="4"/>
      <c r="DI71" s="4"/>
      <c r="DK71" s="4"/>
      <c r="DM71" s="4"/>
      <c r="DO71" s="4"/>
      <c r="DQ71" s="4"/>
      <c r="DS71" s="4"/>
      <c r="DW71" s="3">
        <f t="shared" si="16"/>
        <v>0</v>
      </c>
      <c r="DX71" s="3">
        <f t="shared" si="17"/>
        <v>0</v>
      </c>
      <c r="DY71" s="3">
        <f t="shared" si="18"/>
        <v>0</v>
      </c>
      <c r="DZ71" s="3">
        <f t="shared" si="19"/>
        <v>0</v>
      </c>
      <c r="EC71" s="5"/>
    </row>
    <row r="72" spans="2:130" ht="12.75">
      <c r="B72" s="2" t="s">
        <v>65</v>
      </c>
      <c r="C72" s="4"/>
      <c r="E72" s="4"/>
      <c r="G72" s="4"/>
      <c r="I72" s="4"/>
      <c r="J72" s="4"/>
      <c r="K72" s="4"/>
      <c r="M72" s="4"/>
      <c r="O72" s="4"/>
      <c r="Q72" s="4"/>
      <c r="S72" s="4"/>
      <c r="U72" s="4"/>
      <c r="W72" s="4"/>
      <c r="Y72" s="4"/>
      <c r="AA72" s="4"/>
      <c r="AC72" s="4"/>
      <c r="AE72" s="4"/>
      <c r="AG72" s="4"/>
      <c r="AI72" s="4"/>
      <c r="AK72" s="4"/>
      <c r="AM72" s="4"/>
      <c r="AO72" s="4"/>
      <c r="AQ72" s="4"/>
      <c r="AS72" s="4"/>
      <c r="AU72" s="4"/>
      <c r="AW72" s="4"/>
      <c r="AY72" s="4"/>
      <c r="BA72" s="4"/>
      <c r="BC72" s="4"/>
      <c r="BE72" s="4"/>
      <c r="BG72" s="4"/>
      <c r="BI72" s="4"/>
      <c r="BJ72" s="4"/>
      <c r="BK72" s="4"/>
      <c r="BL72" s="4"/>
      <c r="BM72" s="4"/>
      <c r="BO72" s="4"/>
      <c r="BP72" s="4"/>
      <c r="BQ72" s="4"/>
      <c r="BR72" s="4"/>
      <c r="BS72" s="4"/>
      <c r="BT72" s="4"/>
      <c r="BU72" s="4"/>
      <c r="BV72" s="4"/>
      <c r="BW72" s="4"/>
      <c r="BY72" s="4"/>
      <c r="CA72" s="4"/>
      <c r="CC72" s="4"/>
      <c r="CD72" s="4"/>
      <c r="CE72" s="4"/>
      <c r="CG72" s="4"/>
      <c r="CI72" s="4"/>
      <c r="CK72" s="4"/>
      <c r="CM72" s="4"/>
      <c r="CO72" s="4"/>
      <c r="CP72" s="4"/>
      <c r="CQ72" s="4"/>
      <c r="CR72" s="4"/>
      <c r="CS72" s="4"/>
      <c r="CT72" s="4"/>
      <c r="CU72" s="4"/>
      <c r="CV72" s="4"/>
      <c r="CW72" s="4"/>
      <c r="CX72" s="4"/>
      <c r="CY72" s="4"/>
      <c r="CZ72" s="4"/>
      <c r="DA72" s="4"/>
      <c r="DB72" s="4"/>
      <c r="DC72" s="4"/>
      <c r="DE72" s="4"/>
      <c r="DG72" s="4"/>
      <c r="DI72" s="4"/>
      <c r="DK72" s="4"/>
      <c r="DM72" s="4"/>
      <c r="DO72" s="4"/>
      <c r="DQ72" s="3">
        <v>3</v>
      </c>
      <c r="DR72" s="4">
        <v>0.02</v>
      </c>
      <c r="DS72" s="4"/>
      <c r="DW72" s="3">
        <f t="shared" si="16"/>
        <v>0</v>
      </c>
      <c r="DX72" s="3">
        <f t="shared" si="17"/>
        <v>3</v>
      </c>
      <c r="DY72" s="3">
        <f t="shared" si="18"/>
        <v>0</v>
      </c>
      <c r="DZ72" s="4">
        <f t="shared" si="19"/>
        <v>0.02</v>
      </c>
    </row>
    <row r="73" spans="2:132" ht="12.75">
      <c r="B73" s="2" t="s">
        <v>66</v>
      </c>
      <c r="C73" s="4"/>
      <c r="E73" s="4"/>
      <c r="G73" s="4"/>
      <c r="I73" s="4"/>
      <c r="J73" s="4"/>
      <c r="K73" s="3">
        <v>8</v>
      </c>
      <c r="L73" s="4">
        <v>0.2</v>
      </c>
      <c r="M73" s="3">
        <v>4</v>
      </c>
      <c r="N73" s="4">
        <v>0.21</v>
      </c>
      <c r="O73" s="4"/>
      <c r="Q73" s="4"/>
      <c r="S73" s="4"/>
      <c r="U73" s="4"/>
      <c r="W73" s="4"/>
      <c r="Y73" s="4"/>
      <c r="AA73" s="4"/>
      <c r="AC73" s="4"/>
      <c r="AE73" s="4"/>
      <c r="AG73" s="4"/>
      <c r="AI73" s="4"/>
      <c r="AK73" s="4"/>
      <c r="AM73" s="4"/>
      <c r="AO73" s="4"/>
      <c r="AQ73" s="4"/>
      <c r="AS73" s="4"/>
      <c r="AU73" s="4"/>
      <c r="AW73" s="4"/>
      <c r="AY73" s="4"/>
      <c r="BA73" s="4"/>
      <c r="BC73" s="4"/>
      <c r="BE73" s="4"/>
      <c r="BG73" s="4"/>
      <c r="BI73" s="4"/>
      <c r="BJ73" s="4"/>
      <c r="BK73" s="4"/>
      <c r="BL73" s="4"/>
      <c r="BM73" s="4"/>
      <c r="BO73" s="4"/>
      <c r="BP73" s="4"/>
      <c r="BQ73" s="4"/>
      <c r="BR73" s="4"/>
      <c r="BS73" s="4"/>
      <c r="BT73" s="4"/>
      <c r="BU73" s="4"/>
      <c r="BV73" s="4"/>
      <c r="BW73" s="4"/>
      <c r="BY73" s="4"/>
      <c r="CA73" s="4"/>
      <c r="CC73" s="4"/>
      <c r="CD73" s="4"/>
      <c r="CE73" s="4"/>
      <c r="CG73" s="4"/>
      <c r="CI73" s="3">
        <v>3</v>
      </c>
      <c r="CJ73" s="4">
        <v>0.4</v>
      </c>
      <c r="CK73" s="3">
        <v>2</v>
      </c>
      <c r="CM73" s="4"/>
      <c r="CO73" s="3">
        <v>3</v>
      </c>
      <c r="CP73" s="4">
        <v>0.15</v>
      </c>
      <c r="CQ73" s="4"/>
      <c r="CR73" s="4"/>
      <c r="CS73" s="3">
        <v>1</v>
      </c>
      <c r="CT73" s="4">
        <v>0.03</v>
      </c>
      <c r="CU73" s="4"/>
      <c r="CV73" s="4"/>
      <c r="CW73" s="3">
        <v>1</v>
      </c>
      <c r="CX73" s="4">
        <v>0.55</v>
      </c>
      <c r="CY73" s="3">
        <v>1</v>
      </c>
      <c r="CZ73" s="4">
        <v>0.43</v>
      </c>
      <c r="DA73" s="4"/>
      <c r="DB73" s="4"/>
      <c r="DC73" s="4"/>
      <c r="DE73" s="4">
        <v>2</v>
      </c>
      <c r="DF73" s="4">
        <v>0.35</v>
      </c>
      <c r="DG73" s="4"/>
      <c r="DI73" s="4"/>
      <c r="DK73" s="4"/>
      <c r="DM73" s="4"/>
      <c r="DO73" s="4"/>
      <c r="DQ73" s="3">
        <v>267</v>
      </c>
      <c r="DR73" s="4">
        <v>21.92</v>
      </c>
      <c r="DS73" s="4"/>
      <c r="DW73" s="3">
        <f t="shared" si="16"/>
        <v>23</v>
      </c>
      <c r="DX73" s="3">
        <f t="shared" si="17"/>
        <v>292</v>
      </c>
      <c r="DY73" s="4">
        <f t="shared" si="18"/>
        <v>1.97</v>
      </c>
      <c r="DZ73" s="4">
        <f t="shared" si="19"/>
        <v>24.240000000000002</v>
      </c>
      <c r="EB73" s="5"/>
    </row>
    <row r="74" spans="2:130" ht="12.75">
      <c r="B74" s="2" t="s">
        <v>67</v>
      </c>
      <c r="C74" s="4"/>
      <c r="E74" s="4"/>
      <c r="G74" s="4"/>
      <c r="I74" s="4"/>
      <c r="J74" s="4"/>
      <c r="K74" s="4"/>
      <c r="M74" s="4"/>
      <c r="O74" s="4"/>
      <c r="Q74" s="4"/>
      <c r="S74" s="4"/>
      <c r="U74" s="4"/>
      <c r="W74" s="4"/>
      <c r="Y74" s="4"/>
      <c r="AA74" s="4"/>
      <c r="AC74" s="4"/>
      <c r="AE74" s="4"/>
      <c r="AG74" s="4"/>
      <c r="AI74" s="4"/>
      <c r="AK74" s="4"/>
      <c r="AM74" s="4"/>
      <c r="AO74" s="4"/>
      <c r="AQ74" s="4"/>
      <c r="AS74" s="4"/>
      <c r="AU74" s="4"/>
      <c r="AW74" s="4"/>
      <c r="AY74" s="4"/>
      <c r="BA74" s="4"/>
      <c r="BC74" s="4"/>
      <c r="BE74" s="4"/>
      <c r="BG74" s="4"/>
      <c r="BI74" s="4"/>
      <c r="BJ74" s="4"/>
      <c r="BK74" s="4"/>
      <c r="BL74" s="4"/>
      <c r="BM74" s="4"/>
      <c r="BO74" s="4"/>
      <c r="BP74" s="4"/>
      <c r="BQ74" s="4"/>
      <c r="BR74" s="4"/>
      <c r="BS74" s="4"/>
      <c r="BT74" s="4"/>
      <c r="BU74" s="4"/>
      <c r="BV74" s="4"/>
      <c r="BW74" s="4"/>
      <c r="BY74" s="4"/>
      <c r="CA74" s="4"/>
      <c r="CC74" s="4"/>
      <c r="CD74" s="4"/>
      <c r="CE74" s="4"/>
      <c r="CG74" s="4"/>
      <c r="CI74" s="3">
        <v>1</v>
      </c>
      <c r="CJ74" s="4">
        <v>0.25</v>
      </c>
      <c r="CK74" s="4"/>
      <c r="CM74" s="4"/>
      <c r="CO74" s="4"/>
      <c r="CP74" s="4"/>
      <c r="CQ74" s="3">
        <v>1</v>
      </c>
      <c r="CR74" s="4">
        <v>0.31</v>
      </c>
      <c r="CS74" s="4"/>
      <c r="CT74" s="4"/>
      <c r="CU74" s="4"/>
      <c r="CV74" s="4"/>
      <c r="CW74" s="4"/>
      <c r="CX74" s="4"/>
      <c r="CY74" s="4"/>
      <c r="CZ74" s="4"/>
      <c r="DA74" s="4"/>
      <c r="DB74" s="4"/>
      <c r="DC74" s="4"/>
      <c r="DE74" s="4"/>
      <c r="DG74" s="4"/>
      <c r="DI74" s="4"/>
      <c r="DK74" s="4"/>
      <c r="DM74" s="4"/>
      <c r="DO74" s="4"/>
      <c r="DQ74" s="3">
        <v>37</v>
      </c>
      <c r="DR74" s="4">
        <v>5.1</v>
      </c>
      <c r="DS74" s="3">
        <v>48</v>
      </c>
      <c r="DT74" s="4">
        <v>3.13</v>
      </c>
      <c r="DW74" s="3">
        <f t="shared" si="16"/>
        <v>2</v>
      </c>
      <c r="DX74" s="3">
        <f t="shared" si="17"/>
        <v>87</v>
      </c>
      <c r="DY74" s="3">
        <f t="shared" si="18"/>
        <v>0.56</v>
      </c>
      <c r="DZ74" s="4">
        <f t="shared" si="19"/>
        <v>8.790000000000001</v>
      </c>
    </row>
    <row r="75" spans="2:130" ht="12.75">
      <c r="B75" s="2" t="s">
        <v>68</v>
      </c>
      <c r="C75" s="4"/>
      <c r="E75" s="4"/>
      <c r="G75" s="4"/>
      <c r="I75" s="4"/>
      <c r="J75" s="4"/>
      <c r="K75" s="4"/>
      <c r="M75" s="4"/>
      <c r="O75" s="4"/>
      <c r="Q75" s="4"/>
      <c r="S75" s="4"/>
      <c r="U75" s="4"/>
      <c r="W75" s="4"/>
      <c r="Y75" s="4"/>
      <c r="AA75" s="4"/>
      <c r="AC75" s="4"/>
      <c r="AE75" s="4"/>
      <c r="AG75" s="4"/>
      <c r="AI75" s="4"/>
      <c r="AK75" s="4"/>
      <c r="AM75" s="4"/>
      <c r="AO75" s="4"/>
      <c r="AQ75" s="4"/>
      <c r="AS75" s="4"/>
      <c r="AU75" s="4"/>
      <c r="AW75" s="4"/>
      <c r="AY75" s="4"/>
      <c r="BA75" s="4"/>
      <c r="BC75" s="4"/>
      <c r="BE75" s="4"/>
      <c r="BG75" s="4"/>
      <c r="BI75" s="4"/>
      <c r="BJ75" s="4"/>
      <c r="BK75" s="4"/>
      <c r="BL75" s="4"/>
      <c r="BM75" s="4"/>
      <c r="BO75" s="4"/>
      <c r="BP75" s="4"/>
      <c r="BQ75" s="4"/>
      <c r="BR75" s="4"/>
      <c r="BS75" s="4"/>
      <c r="BT75" s="4"/>
      <c r="BU75" s="4"/>
      <c r="BV75" s="4"/>
      <c r="BW75" s="4"/>
      <c r="BY75" s="4"/>
      <c r="CA75" s="4"/>
      <c r="CC75" s="4"/>
      <c r="CD75" s="4"/>
      <c r="CE75" s="4"/>
      <c r="CG75" s="4"/>
      <c r="CI75" s="4"/>
      <c r="CK75" s="4"/>
      <c r="CM75" s="4"/>
      <c r="CO75" s="4"/>
      <c r="CP75" s="4"/>
      <c r="CQ75" s="4"/>
      <c r="CR75" s="4"/>
      <c r="CS75" s="4"/>
      <c r="CT75" s="4"/>
      <c r="CU75" s="4"/>
      <c r="CV75" s="4"/>
      <c r="CW75" s="4"/>
      <c r="CX75" s="4"/>
      <c r="CY75" s="4"/>
      <c r="CZ75" s="4"/>
      <c r="DA75" s="4"/>
      <c r="DB75" s="4"/>
      <c r="DC75" s="4"/>
      <c r="DE75" s="4"/>
      <c r="DG75" s="4"/>
      <c r="DI75" s="4"/>
      <c r="DK75" s="4"/>
      <c r="DM75" s="4"/>
      <c r="DO75" s="4"/>
      <c r="DQ75" s="4"/>
      <c r="DS75" s="4"/>
      <c r="DW75" s="3">
        <f t="shared" si="16"/>
        <v>0</v>
      </c>
      <c r="DX75" s="3">
        <f t="shared" si="17"/>
        <v>0</v>
      </c>
      <c r="DY75" s="3">
        <f t="shared" si="18"/>
        <v>0</v>
      </c>
      <c r="DZ75" s="3">
        <f t="shared" si="19"/>
        <v>0</v>
      </c>
    </row>
    <row r="76" spans="1:130" ht="12.75">
      <c r="A76" s="5"/>
      <c r="B76" s="2" t="s">
        <v>69</v>
      </c>
      <c r="C76" s="4"/>
      <c r="E76" s="4"/>
      <c r="G76" s="4"/>
      <c r="I76" s="4"/>
      <c r="J76" s="4"/>
      <c r="K76" s="4"/>
      <c r="M76" s="4"/>
      <c r="O76" s="4"/>
      <c r="Q76" s="4"/>
      <c r="S76" s="4"/>
      <c r="U76" s="4"/>
      <c r="W76" s="4"/>
      <c r="Y76" s="4"/>
      <c r="AA76" s="4"/>
      <c r="AC76" s="4"/>
      <c r="AE76" s="4"/>
      <c r="AG76" s="4"/>
      <c r="AI76" s="4"/>
      <c r="AK76" s="4"/>
      <c r="AM76" s="4"/>
      <c r="AO76" s="4"/>
      <c r="AQ76" s="4"/>
      <c r="AS76" s="4"/>
      <c r="AU76" s="4"/>
      <c r="AW76" s="4"/>
      <c r="AY76" s="4"/>
      <c r="BA76" s="4"/>
      <c r="BC76" s="4"/>
      <c r="BE76" s="4"/>
      <c r="BG76" s="4"/>
      <c r="BI76" s="4"/>
      <c r="BJ76" s="4"/>
      <c r="BK76" s="4"/>
      <c r="BL76" s="4"/>
      <c r="BM76" s="4"/>
      <c r="BO76" s="4"/>
      <c r="BP76" s="4"/>
      <c r="BQ76" s="4"/>
      <c r="BR76" s="4"/>
      <c r="BS76" s="4"/>
      <c r="BT76" s="4"/>
      <c r="BU76" s="4"/>
      <c r="BV76" s="4"/>
      <c r="BW76" s="4"/>
      <c r="BY76" s="4"/>
      <c r="CA76" s="4"/>
      <c r="CC76" s="4"/>
      <c r="CD76" s="4"/>
      <c r="CE76" s="4"/>
      <c r="CG76" s="4"/>
      <c r="CI76" s="4"/>
      <c r="CK76" s="4"/>
      <c r="CM76" s="4"/>
      <c r="CO76" s="4"/>
      <c r="CP76" s="4"/>
      <c r="CQ76" s="4"/>
      <c r="CR76" s="4"/>
      <c r="CS76" s="4"/>
      <c r="CT76" s="4"/>
      <c r="CU76" s="4"/>
      <c r="CV76" s="4"/>
      <c r="CW76" s="4"/>
      <c r="CX76" s="4"/>
      <c r="CY76" s="4"/>
      <c r="CZ76" s="4"/>
      <c r="DA76" s="4"/>
      <c r="DB76" s="4"/>
      <c r="DC76" s="4"/>
      <c r="DE76" s="4"/>
      <c r="DG76" s="4"/>
      <c r="DI76" s="4"/>
      <c r="DK76" s="4"/>
      <c r="DM76" s="4"/>
      <c r="DO76" s="4"/>
      <c r="DQ76" s="3">
        <v>1</v>
      </c>
      <c r="DR76" s="4">
        <v>0.01</v>
      </c>
      <c r="DS76" s="4"/>
      <c r="DW76" s="3">
        <f t="shared" si="16"/>
        <v>0</v>
      </c>
      <c r="DX76" s="4">
        <f t="shared" si="17"/>
        <v>1</v>
      </c>
      <c r="DY76" s="3">
        <f t="shared" si="18"/>
        <v>0</v>
      </c>
      <c r="DZ76" s="4">
        <f t="shared" si="19"/>
        <v>0.01</v>
      </c>
    </row>
    <row r="77" spans="1:130" ht="12.75">
      <c r="A77" s="5"/>
      <c r="B77" s="2" t="s">
        <v>70</v>
      </c>
      <c r="C77" s="4"/>
      <c r="E77" s="4"/>
      <c r="G77" s="4"/>
      <c r="I77" s="4"/>
      <c r="J77" s="4"/>
      <c r="K77" s="4"/>
      <c r="M77" s="4"/>
      <c r="O77" s="4"/>
      <c r="Q77" s="4"/>
      <c r="S77" s="4"/>
      <c r="U77" s="4"/>
      <c r="W77" s="4"/>
      <c r="Y77" s="4"/>
      <c r="AA77" s="4"/>
      <c r="AC77" s="4"/>
      <c r="AE77" s="4"/>
      <c r="AG77" s="4"/>
      <c r="AI77" s="4"/>
      <c r="AK77" s="4"/>
      <c r="AM77" s="4"/>
      <c r="AO77" s="4"/>
      <c r="AQ77" s="4"/>
      <c r="AS77" s="4"/>
      <c r="AU77" s="4"/>
      <c r="AW77" s="4"/>
      <c r="AY77" s="4"/>
      <c r="BA77" s="4"/>
      <c r="BC77" s="4"/>
      <c r="BE77" s="4"/>
      <c r="BG77" s="4"/>
      <c r="BI77" s="4"/>
      <c r="BJ77" s="4"/>
      <c r="BK77" s="4"/>
      <c r="BL77" s="4"/>
      <c r="BM77" s="4"/>
      <c r="BO77" s="4"/>
      <c r="BP77" s="4"/>
      <c r="BQ77" s="4"/>
      <c r="BR77" s="4"/>
      <c r="BS77" s="4"/>
      <c r="BT77" s="4"/>
      <c r="BU77" s="4"/>
      <c r="BV77" s="4"/>
      <c r="BW77" s="4"/>
      <c r="BY77" s="4"/>
      <c r="CA77" s="4"/>
      <c r="CC77" s="4"/>
      <c r="CD77" s="4"/>
      <c r="CE77" s="4"/>
      <c r="CG77" s="4"/>
      <c r="CI77" s="4"/>
      <c r="CK77" s="4"/>
      <c r="CM77" s="4"/>
      <c r="CO77" s="4"/>
      <c r="CP77" s="4"/>
      <c r="CQ77" s="4"/>
      <c r="CR77" s="4"/>
      <c r="CS77" s="4"/>
      <c r="CT77" s="4"/>
      <c r="CU77" s="4"/>
      <c r="CV77" s="4"/>
      <c r="CW77" s="4"/>
      <c r="CX77" s="4"/>
      <c r="CY77" s="4"/>
      <c r="CZ77" s="4"/>
      <c r="DA77" s="4"/>
      <c r="DB77" s="4"/>
      <c r="DC77" s="4"/>
      <c r="DE77" s="4"/>
      <c r="DG77" s="4"/>
      <c r="DI77" s="4"/>
      <c r="DK77" s="4"/>
      <c r="DM77" s="4"/>
      <c r="DO77" s="4"/>
      <c r="DQ77" s="4"/>
      <c r="DS77" s="4"/>
      <c r="DW77" s="3">
        <f t="shared" si="16"/>
        <v>0</v>
      </c>
      <c r="DX77" s="3">
        <f t="shared" si="17"/>
        <v>0</v>
      </c>
      <c r="DY77" s="3">
        <f t="shared" si="18"/>
        <v>0</v>
      </c>
      <c r="DZ77" s="3">
        <f t="shared" si="19"/>
        <v>0</v>
      </c>
    </row>
    <row r="78" spans="3:130" ht="12.75">
      <c r="C78" s="4"/>
      <c r="E78" s="4"/>
      <c r="G78" s="4"/>
      <c r="I78" s="4"/>
      <c r="J78" s="4"/>
      <c r="K78" s="4"/>
      <c r="M78" s="4"/>
      <c r="O78" s="4"/>
      <c r="Q78" s="4"/>
      <c r="S78" s="4"/>
      <c r="U78" s="4"/>
      <c r="W78" s="4"/>
      <c r="Y78" s="4"/>
      <c r="AA78" s="4"/>
      <c r="AC78" s="4"/>
      <c r="AE78" s="4"/>
      <c r="AG78" s="4"/>
      <c r="AI78" s="4"/>
      <c r="AK78" s="4"/>
      <c r="AM78" s="4"/>
      <c r="AO78" s="4"/>
      <c r="AQ78" s="4"/>
      <c r="AS78" s="4"/>
      <c r="AU78" s="4"/>
      <c r="AW78" s="4"/>
      <c r="AY78" s="4"/>
      <c r="BA78" s="4"/>
      <c r="BC78" s="4"/>
      <c r="BE78" s="4"/>
      <c r="BG78" s="4"/>
      <c r="BI78" s="4"/>
      <c r="BJ78" s="4"/>
      <c r="BK78" s="4"/>
      <c r="BL78" s="4"/>
      <c r="BM78" s="4"/>
      <c r="BO78" s="4"/>
      <c r="BP78" s="4"/>
      <c r="BQ78" s="4"/>
      <c r="BR78" s="4"/>
      <c r="BS78" s="4"/>
      <c r="BT78" s="4"/>
      <c r="BU78" s="4"/>
      <c r="BV78" s="4"/>
      <c r="BW78" s="4"/>
      <c r="BY78" s="4"/>
      <c r="CA78" s="4"/>
      <c r="CC78" s="4"/>
      <c r="CD78" s="4"/>
      <c r="CE78" s="4"/>
      <c r="CG78" s="4"/>
      <c r="CI78" s="4"/>
      <c r="CK78" s="4"/>
      <c r="CM78" s="4"/>
      <c r="CO78" s="4"/>
      <c r="CP78" s="4"/>
      <c r="CQ78" s="4"/>
      <c r="CR78" s="4"/>
      <c r="CS78" s="4"/>
      <c r="CT78" s="4"/>
      <c r="CU78" s="4"/>
      <c r="CV78" s="4"/>
      <c r="CW78" s="4"/>
      <c r="CX78" s="4"/>
      <c r="CY78" s="4"/>
      <c r="CZ78" s="4"/>
      <c r="DA78" s="4"/>
      <c r="DB78" s="4"/>
      <c r="DC78" s="4"/>
      <c r="DE78" s="4"/>
      <c r="DG78" s="4"/>
      <c r="DI78" s="4"/>
      <c r="DK78" s="4"/>
      <c r="DM78" s="4"/>
      <c r="DO78" s="4"/>
      <c r="DQ78" s="4"/>
      <c r="DS78" s="4"/>
      <c r="DW78" s="3">
        <f t="shared" si="16"/>
        <v>0</v>
      </c>
      <c r="DX78" s="3">
        <f t="shared" si="17"/>
        <v>0</v>
      </c>
      <c r="DY78" s="3">
        <f t="shared" si="18"/>
        <v>0</v>
      </c>
      <c r="DZ78" s="3">
        <f t="shared" si="19"/>
        <v>0</v>
      </c>
    </row>
    <row r="79" spans="3:130" ht="12.75">
      <c r="C79" s="4"/>
      <c r="E79" s="4"/>
      <c r="G79" s="4"/>
      <c r="I79" s="4"/>
      <c r="J79" s="4"/>
      <c r="K79" s="4"/>
      <c r="M79" s="4"/>
      <c r="O79" s="4"/>
      <c r="Q79" s="4"/>
      <c r="S79" s="4"/>
      <c r="U79" s="4"/>
      <c r="W79" s="4"/>
      <c r="Y79" s="4"/>
      <c r="AA79" s="4"/>
      <c r="AC79" s="4"/>
      <c r="AE79" s="4"/>
      <c r="AG79" s="4"/>
      <c r="AI79" s="4"/>
      <c r="AK79" s="4"/>
      <c r="AM79" s="4"/>
      <c r="AO79" s="4"/>
      <c r="AQ79" s="4"/>
      <c r="AS79" s="4"/>
      <c r="AU79" s="4"/>
      <c r="AW79" s="4"/>
      <c r="AY79" s="4"/>
      <c r="BA79" s="4"/>
      <c r="BC79" s="4"/>
      <c r="BE79" s="4"/>
      <c r="BG79" s="4"/>
      <c r="BI79" s="4"/>
      <c r="BJ79" s="4"/>
      <c r="BK79" s="4"/>
      <c r="BL79" s="4"/>
      <c r="BM79" s="4"/>
      <c r="BO79" s="4"/>
      <c r="BP79" s="4"/>
      <c r="BQ79" s="4"/>
      <c r="BR79" s="4"/>
      <c r="BS79" s="4"/>
      <c r="BT79" s="4"/>
      <c r="BU79" s="4"/>
      <c r="BV79" s="4"/>
      <c r="BW79" s="4"/>
      <c r="BY79" s="4"/>
      <c r="CA79" s="4"/>
      <c r="CC79" s="4"/>
      <c r="CD79" s="4"/>
      <c r="CE79" s="4"/>
      <c r="CG79" s="4"/>
      <c r="CI79" s="4"/>
      <c r="CK79" s="4"/>
      <c r="CM79" s="4"/>
      <c r="CO79" s="4"/>
      <c r="CP79" s="4"/>
      <c r="CQ79" s="4"/>
      <c r="CR79" s="4"/>
      <c r="CS79" s="4"/>
      <c r="CT79" s="4"/>
      <c r="CU79" s="4"/>
      <c r="CV79" s="4"/>
      <c r="CW79" s="4"/>
      <c r="CX79" s="4"/>
      <c r="CY79" s="4"/>
      <c r="CZ79" s="4"/>
      <c r="DA79" s="4"/>
      <c r="DB79" s="4"/>
      <c r="DC79" s="4"/>
      <c r="DE79" s="4"/>
      <c r="DG79" s="4"/>
      <c r="DI79" s="4"/>
      <c r="DK79" s="4"/>
      <c r="DM79" s="4"/>
      <c r="DO79" s="4"/>
      <c r="DQ79" s="4"/>
      <c r="DS79" s="4"/>
      <c r="DW79" s="3">
        <f t="shared" si="16"/>
        <v>0</v>
      </c>
      <c r="DX79" s="3">
        <f t="shared" si="17"/>
        <v>0</v>
      </c>
      <c r="DY79" s="3">
        <f t="shared" si="18"/>
        <v>0</v>
      </c>
      <c r="DZ79" s="3">
        <f t="shared" si="19"/>
        <v>0</v>
      </c>
    </row>
    <row r="80" spans="3:130" ht="12.75">
      <c r="C80" s="4"/>
      <c r="E80" s="4"/>
      <c r="G80" s="4"/>
      <c r="I80" s="4"/>
      <c r="J80" s="4"/>
      <c r="K80" s="4"/>
      <c r="M80" s="4"/>
      <c r="O80" s="4"/>
      <c r="Q80" s="4"/>
      <c r="S80" s="4"/>
      <c r="U80" s="4"/>
      <c r="W80" s="4"/>
      <c r="Y80" s="4"/>
      <c r="AA80" s="4"/>
      <c r="AC80" s="4"/>
      <c r="AE80" s="4"/>
      <c r="AG80" s="4"/>
      <c r="AI80" s="4"/>
      <c r="AK80" s="4"/>
      <c r="AM80" s="4"/>
      <c r="AO80" s="4"/>
      <c r="AQ80" s="4"/>
      <c r="AS80" s="4"/>
      <c r="AU80" s="4"/>
      <c r="AW80" s="4"/>
      <c r="AX80" s="3"/>
      <c r="AY80" s="4"/>
      <c r="BA80" s="4"/>
      <c r="BC80" s="4"/>
      <c r="BE80" s="4"/>
      <c r="BG80" s="4"/>
      <c r="BI80" s="4"/>
      <c r="BJ80" s="4"/>
      <c r="BK80" s="4"/>
      <c r="BL80" s="4"/>
      <c r="BM80" s="4"/>
      <c r="BO80" s="4"/>
      <c r="BP80" s="4"/>
      <c r="BQ80" s="4"/>
      <c r="BR80" s="4"/>
      <c r="BS80" s="4"/>
      <c r="BT80" s="4"/>
      <c r="BU80" s="4"/>
      <c r="BV80" s="4"/>
      <c r="BW80" s="4"/>
      <c r="BY80" s="4"/>
      <c r="CA80" s="4"/>
      <c r="CC80" s="4"/>
      <c r="CD80" s="4"/>
      <c r="CE80" s="4"/>
      <c r="CG80" s="4"/>
      <c r="CI80" s="4"/>
      <c r="CK80" s="4"/>
      <c r="CM80" s="4"/>
      <c r="CO80" s="4"/>
      <c r="CP80" s="4"/>
      <c r="CQ80" s="4"/>
      <c r="CR80" s="4"/>
      <c r="CS80" s="4"/>
      <c r="CT80" s="4"/>
      <c r="CU80" s="4"/>
      <c r="CV80" s="4"/>
      <c r="CW80" s="4"/>
      <c r="CX80" s="4"/>
      <c r="CY80" s="4"/>
      <c r="CZ80" s="4"/>
      <c r="DA80" s="4"/>
      <c r="DB80" s="4"/>
      <c r="DC80" s="4"/>
      <c r="DE80" s="4"/>
      <c r="DG80" s="4"/>
      <c r="DI80" s="4"/>
      <c r="DK80" s="4"/>
      <c r="DM80" s="4"/>
      <c r="DO80" s="4"/>
      <c r="DQ80" s="4"/>
      <c r="DS80" s="4"/>
      <c r="DW80" s="4"/>
      <c r="DX80" s="4"/>
      <c r="DY80" s="4"/>
      <c r="DZ80" s="4"/>
    </row>
    <row r="81" spans="2:130" ht="12.75">
      <c r="B81" s="2" t="s">
        <v>13</v>
      </c>
      <c r="C81" s="3">
        <f aca="true" t="shared" si="20" ref="C81:AH81">SUM(C3:C72)</f>
        <v>6</v>
      </c>
      <c r="D81" s="4">
        <f t="shared" si="20"/>
        <v>0.1</v>
      </c>
      <c r="E81" s="3">
        <f t="shared" si="20"/>
        <v>4</v>
      </c>
      <c r="F81" s="4">
        <f t="shared" si="20"/>
        <v>0.1</v>
      </c>
      <c r="G81" s="3">
        <f t="shared" si="20"/>
        <v>0</v>
      </c>
      <c r="H81" s="3">
        <f t="shared" si="20"/>
        <v>0</v>
      </c>
      <c r="I81" s="3">
        <f t="shared" si="20"/>
        <v>0</v>
      </c>
      <c r="J81" s="3">
        <f t="shared" si="20"/>
        <v>0</v>
      </c>
      <c r="K81" s="3">
        <f t="shared" si="20"/>
        <v>133</v>
      </c>
      <c r="L81" s="4">
        <f t="shared" si="20"/>
        <v>3.9400000000000004</v>
      </c>
      <c r="M81" s="3">
        <f t="shared" si="20"/>
        <v>626</v>
      </c>
      <c r="N81" s="4">
        <f t="shared" si="20"/>
        <v>18.3</v>
      </c>
      <c r="O81" s="3">
        <f t="shared" si="20"/>
        <v>3</v>
      </c>
      <c r="P81" s="4">
        <f t="shared" si="20"/>
        <v>0.02</v>
      </c>
      <c r="Q81" s="3">
        <f t="shared" si="20"/>
        <v>148</v>
      </c>
      <c r="R81" s="4">
        <f t="shared" si="20"/>
        <v>3.7</v>
      </c>
      <c r="S81" s="3">
        <f t="shared" si="20"/>
        <v>45</v>
      </c>
      <c r="T81" s="4">
        <f t="shared" si="20"/>
        <v>1.89</v>
      </c>
      <c r="U81" s="3">
        <f t="shared" si="20"/>
        <v>7</v>
      </c>
      <c r="V81" s="4">
        <f t="shared" si="20"/>
        <v>0.09</v>
      </c>
      <c r="W81" s="3">
        <f t="shared" si="20"/>
        <v>28</v>
      </c>
      <c r="X81" s="4">
        <f t="shared" si="20"/>
        <v>0.28</v>
      </c>
      <c r="Y81" s="3">
        <f t="shared" si="20"/>
        <v>4</v>
      </c>
      <c r="Z81" s="4">
        <f t="shared" si="20"/>
        <v>0.13</v>
      </c>
      <c r="AA81" s="3">
        <f t="shared" si="20"/>
        <v>5</v>
      </c>
      <c r="AB81" s="4">
        <f t="shared" si="20"/>
        <v>0.22</v>
      </c>
      <c r="AC81" s="3">
        <f t="shared" si="20"/>
        <v>12</v>
      </c>
      <c r="AD81" s="4">
        <f t="shared" si="20"/>
        <v>0.38</v>
      </c>
      <c r="AE81" s="3">
        <f t="shared" si="20"/>
        <v>10</v>
      </c>
      <c r="AF81" s="4">
        <f t="shared" si="20"/>
        <v>0.2</v>
      </c>
      <c r="AG81" s="3">
        <f t="shared" si="20"/>
        <v>0</v>
      </c>
      <c r="AH81" s="3">
        <f t="shared" si="20"/>
        <v>0</v>
      </c>
      <c r="AI81" s="3">
        <f aca="true" t="shared" si="21" ref="AI81:BN81">SUM(AI3:AI72)</f>
        <v>23</v>
      </c>
      <c r="AJ81" s="4">
        <f t="shared" si="21"/>
        <v>0.4</v>
      </c>
      <c r="AK81" s="3">
        <f t="shared" si="21"/>
        <v>8</v>
      </c>
      <c r="AL81" s="4">
        <f t="shared" si="21"/>
        <v>0.04</v>
      </c>
      <c r="AM81" s="3">
        <f t="shared" si="21"/>
        <v>73</v>
      </c>
      <c r="AN81" s="4">
        <f t="shared" si="21"/>
        <v>0.48</v>
      </c>
      <c r="AO81" s="3">
        <f t="shared" si="21"/>
        <v>492</v>
      </c>
      <c r="AP81" s="4">
        <f t="shared" si="21"/>
        <v>7.119999999999999</v>
      </c>
      <c r="AQ81" s="3">
        <f t="shared" si="21"/>
        <v>0</v>
      </c>
      <c r="AR81" s="3">
        <f t="shared" si="21"/>
        <v>0</v>
      </c>
      <c r="AS81" s="3">
        <f t="shared" si="21"/>
        <v>14</v>
      </c>
      <c r="AT81" s="4">
        <f t="shared" si="21"/>
        <v>0.19</v>
      </c>
      <c r="AU81" s="3">
        <f t="shared" si="21"/>
        <v>5</v>
      </c>
      <c r="AV81" s="4">
        <f t="shared" si="21"/>
        <v>0.12</v>
      </c>
      <c r="AW81" s="3">
        <f t="shared" si="21"/>
        <v>0</v>
      </c>
      <c r="AX81" s="3">
        <f t="shared" si="21"/>
        <v>0</v>
      </c>
      <c r="AY81" s="3">
        <f t="shared" si="21"/>
        <v>0</v>
      </c>
      <c r="AZ81" s="3">
        <f t="shared" si="21"/>
        <v>0</v>
      </c>
      <c r="BA81" s="3">
        <f t="shared" si="21"/>
        <v>1</v>
      </c>
      <c r="BB81" s="4">
        <f t="shared" si="21"/>
        <v>0.04</v>
      </c>
      <c r="BC81" s="3">
        <f t="shared" si="21"/>
        <v>0</v>
      </c>
      <c r="BD81" s="3">
        <f t="shared" si="21"/>
        <v>0</v>
      </c>
      <c r="BE81" s="3">
        <f t="shared" si="21"/>
        <v>0</v>
      </c>
      <c r="BF81" s="3">
        <f t="shared" si="21"/>
        <v>0</v>
      </c>
      <c r="BG81" s="3">
        <f t="shared" si="21"/>
        <v>0</v>
      </c>
      <c r="BH81" s="3">
        <f t="shared" si="21"/>
        <v>0</v>
      </c>
      <c r="BI81" s="3">
        <f t="shared" si="21"/>
        <v>1</v>
      </c>
      <c r="BJ81" s="4">
        <f t="shared" si="21"/>
        <v>0.01</v>
      </c>
      <c r="BK81" s="3">
        <f t="shared" si="21"/>
        <v>0</v>
      </c>
      <c r="BL81" s="3">
        <f t="shared" si="21"/>
        <v>0</v>
      </c>
      <c r="BM81" s="3">
        <f t="shared" si="21"/>
        <v>14</v>
      </c>
      <c r="BN81" s="4">
        <f t="shared" si="21"/>
        <v>0.17</v>
      </c>
      <c r="BO81" s="3">
        <f aca="true" t="shared" si="22" ref="BO81:CT81">SUM(BO3:BO72)</f>
        <v>0</v>
      </c>
      <c r="BP81" s="3">
        <f t="shared" si="22"/>
        <v>0</v>
      </c>
      <c r="BQ81" s="3">
        <f t="shared" si="22"/>
        <v>2</v>
      </c>
      <c r="BR81" s="4">
        <f t="shared" si="22"/>
        <v>0.01</v>
      </c>
      <c r="BS81" s="3">
        <f t="shared" si="22"/>
        <v>1</v>
      </c>
      <c r="BT81" s="4">
        <f t="shared" si="22"/>
        <v>0.04</v>
      </c>
      <c r="BU81" s="3">
        <f t="shared" si="22"/>
        <v>5</v>
      </c>
      <c r="BV81" s="4">
        <f t="shared" si="22"/>
        <v>0.99</v>
      </c>
      <c r="BW81" s="3">
        <f t="shared" si="22"/>
        <v>11</v>
      </c>
      <c r="BX81" s="4">
        <f t="shared" si="22"/>
        <v>0.39</v>
      </c>
      <c r="BY81" s="3">
        <f t="shared" si="22"/>
        <v>6</v>
      </c>
      <c r="BZ81" s="4">
        <f t="shared" si="22"/>
        <v>0.26</v>
      </c>
      <c r="CA81" s="3">
        <f t="shared" si="22"/>
        <v>0</v>
      </c>
      <c r="CB81" s="3">
        <f t="shared" si="22"/>
        <v>0</v>
      </c>
      <c r="CC81" s="3">
        <f t="shared" si="22"/>
        <v>0</v>
      </c>
      <c r="CD81" s="3">
        <f t="shared" si="22"/>
        <v>0</v>
      </c>
      <c r="CE81" s="3">
        <f t="shared" si="22"/>
        <v>35</v>
      </c>
      <c r="CF81" s="4">
        <f t="shared" si="22"/>
        <v>0.5800000000000001</v>
      </c>
      <c r="CG81" s="3">
        <f t="shared" si="22"/>
        <v>66</v>
      </c>
      <c r="CH81" s="4">
        <f t="shared" si="22"/>
        <v>1.8300000000000003</v>
      </c>
      <c r="CI81" s="3">
        <f t="shared" si="22"/>
        <v>692</v>
      </c>
      <c r="CJ81" s="4">
        <f t="shared" si="22"/>
        <v>12.619999999999996</v>
      </c>
      <c r="CK81" s="3">
        <f t="shared" si="22"/>
        <v>173</v>
      </c>
      <c r="CL81" s="4">
        <f t="shared" si="22"/>
        <v>2.77</v>
      </c>
      <c r="CM81" s="3">
        <f t="shared" si="22"/>
        <v>0</v>
      </c>
      <c r="CN81" s="3">
        <f t="shared" si="22"/>
        <v>0</v>
      </c>
      <c r="CO81" s="3">
        <f t="shared" si="22"/>
        <v>55</v>
      </c>
      <c r="CP81" s="4">
        <f t="shared" si="22"/>
        <v>0.96</v>
      </c>
      <c r="CQ81" s="3">
        <f t="shared" si="22"/>
        <v>31</v>
      </c>
      <c r="CR81" s="4">
        <f t="shared" si="22"/>
        <v>0.6699999999999999</v>
      </c>
      <c r="CS81" s="3">
        <f t="shared" si="22"/>
        <v>25</v>
      </c>
      <c r="CT81" s="4">
        <f t="shared" si="22"/>
        <v>0.56</v>
      </c>
      <c r="CU81" s="3">
        <f aca="true" t="shared" si="23" ref="CU81:DV81">SUM(CU3:CU72)</f>
        <v>8</v>
      </c>
      <c r="CV81" s="4">
        <f t="shared" si="23"/>
        <v>0.09000000000000001</v>
      </c>
      <c r="CW81" s="3">
        <f t="shared" si="23"/>
        <v>15</v>
      </c>
      <c r="CX81" s="4">
        <f t="shared" si="23"/>
        <v>0.23</v>
      </c>
      <c r="CY81" s="3">
        <f t="shared" si="23"/>
        <v>11</v>
      </c>
      <c r="CZ81" s="4">
        <f t="shared" si="23"/>
        <v>0.19</v>
      </c>
      <c r="DA81" s="3">
        <f t="shared" si="23"/>
        <v>68</v>
      </c>
      <c r="DB81" s="4">
        <f t="shared" si="23"/>
        <v>0.98</v>
      </c>
      <c r="DC81" s="3">
        <f t="shared" si="23"/>
        <v>233</v>
      </c>
      <c r="DD81" s="4">
        <f t="shared" si="23"/>
        <v>5.78</v>
      </c>
      <c r="DE81" s="3">
        <f t="shared" si="23"/>
        <v>96</v>
      </c>
      <c r="DF81" s="4">
        <f t="shared" si="23"/>
        <v>2.6199999999999997</v>
      </c>
      <c r="DG81" s="3">
        <f t="shared" si="23"/>
        <v>11</v>
      </c>
      <c r="DH81" s="4">
        <f t="shared" si="23"/>
        <v>0.09</v>
      </c>
      <c r="DI81" s="3">
        <f t="shared" si="23"/>
        <v>11</v>
      </c>
      <c r="DJ81" s="4">
        <f t="shared" si="23"/>
        <v>0.09</v>
      </c>
      <c r="DK81" s="3">
        <f t="shared" si="23"/>
        <v>6</v>
      </c>
      <c r="DL81" s="4">
        <f t="shared" si="23"/>
        <v>0.07</v>
      </c>
      <c r="DM81" s="3">
        <f t="shared" si="23"/>
        <v>1</v>
      </c>
      <c r="DN81" s="4">
        <f t="shared" si="23"/>
        <v>0.01</v>
      </c>
      <c r="DO81" s="3">
        <f t="shared" si="23"/>
        <v>0</v>
      </c>
      <c r="DP81" s="3">
        <f t="shared" si="23"/>
        <v>0</v>
      </c>
      <c r="DQ81" s="3">
        <f t="shared" si="23"/>
        <v>1516</v>
      </c>
      <c r="DR81" s="4">
        <f t="shared" si="23"/>
        <v>35.160000000000004</v>
      </c>
      <c r="DS81" s="3">
        <f t="shared" si="23"/>
        <v>273</v>
      </c>
      <c r="DT81" s="4">
        <f t="shared" si="23"/>
        <v>3.23</v>
      </c>
      <c r="DU81" s="3">
        <f t="shared" si="23"/>
        <v>0</v>
      </c>
      <c r="DV81" s="3">
        <f t="shared" si="23"/>
        <v>0</v>
      </c>
      <c r="DW81" s="4"/>
      <c r="DX81" s="4"/>
      <c r="DY81" s="4"/>
      <c r="DZ81" s="4"/>
    </row>
    <row r="82" spans="2:130" ht="12.75">
      <c r="B82" s="2" t="s">
        <v>71</v>
      </c>
      <c r="C82" s="4">
        <f>D81/C81</f>
        <v>0.016666666666666666</v>
      </c>
      <c r="D82" s="3">
        <f>E81/D81</f>
        <v>40</v>
      </c>
      <c r="E82" s="4">
        <f>F81/E81</f>
        <v>0.025</v>
      </c>
      <c r="F82" s="3">
        <f>G81/F81</f>
        <v>0</v>
      </c>
      <c r="G82" s="4">
        <f>IF(G81=0,"",H81/G81)</f>
      </c>
      <c r="H82" s="4">
        <f>IF(H81=0,"",I81/H81)</f>
      </c>
      <c r="I82" s="4">
        <f>IF(I81=0,"",J81/I81)</f>
      </c>
      <c r="J82" s="4">
        <f>IF(J81=0,"",K81/J81)</f>
      </c>
      <c r="K82" s="4">
        <f aca="true" t="shared" si="24" ref="K82:AF82">L81/K81</f>
        <v>0.02962406015037594</v>
      </c>
      <c r="L82" s="4">
        <f t="shared" si="24"/>
        <v>158.88324873096445</v>
      </c>
      <c r="M82" s="4">
        <f t="shared" si="24"/>
        <v>0.029233226837060703</v>
      </c>
      <c r="N82" s="4">
        <f t="shared" si="24"/>
        <v>0.16393442622950818</v>
      </c>
      <c r="O82" s="4">
        <f t="shared" si="24"/>
        <v>0.006666666666666667</v>
      </c>
      <c r="P82" s="3">
        <f t="shared" si="24"/>
        <v>7400</v>
      </c>
      <c r="Q82" s="4">
        <f t="shared" si="24"/>
        <v>0.025</v>
      </c>
      <c r="R82" s="4">
        <f t="shared" si="24"/>
        <v>12.162162162162161</v>
      </c>
      <c r="S82" s="4">
        <f t="shared" si="24"/>
        <v>0.041999999999999996</v>
      </c>
      <c r="T82" s="4">
        <f t="shared" si="24"/>
        <v>3.7037037037037037</v>
      </c>
      <c r="U82" s="4">
        <f t="shared" si="24"/>
        <v>0.012857142857142857</v>
      </c>
      <c r="V82" s="4">
        <f t="shared" si="24"/>
        <v>311.11111111111114</v>
      </c>
      <c r="W82" s="4">
        <f t="shared" si="24"/>
        <v>0.01</v>
      </c>
      <c r="X82" s="4">
        <f t="shared" si="24"/>
        <v>14.285714285714285</v>
      </c>
      <c r="Y82" s="4">
        <f t="shared" si="24"/>
        <v>0.0325</v>
      </c>
      <c r="Z82" s="4">
        <f t="shared" si="24"/>
        <v>38.46153846153846</v>
      </c>
      <c r="AA82" s="4">
        <f t="shared" si="24"/>
        <v>0.044</v>
      </c>
      <c r="AB82" s="4">
        <f t="shared" si="24"/>
        <v>54.54545454545455</v>
      </c>
      <c r="AC82" s="4">
        <f t="shared" si="24"/>
        <v>0.03166666666666667</v>
      </c>
      <c r="AD82" s="4">
        <f t="shared" si="24"/>
        <v>26.31578947368421</v>
      </c>
      <c r="AE82" s="4">
        <f t="shared" si="24"/>
        <v>0.02</v>
      </c>
      <c r="AF82" s="3">
        <f t="shared" si="24"/>
        <v>0</v>
      </c>
      <c r="AG82" s="4">
        <f>IF(AG81=0,"",AH81/AG81)</f>
      </c>
      <c r="AH82" s="4">
        <f>IF(AH81=0,"",AI81/AH81)</f>
      </c>
      <c r="AI82" s="4">
        <f aca="true" t="shared" si="25" ref="AI82:AP82">AJ81/AI81</f>
        <v>0.017391304347826087</v>
      </c>
      <c r="AJ82" s="3">
        <f t="shared" si="25"/>
        <v>20</v>
      </c>
      <c r="AK82" s="4">
        <f t="shared" si="25"/>
        <v>0.005</v>
      </c>
      <c r="AL82" s="3">
        <f t="shared" si="25"/>
        <v>1825</v>
      </c>
      <c r="AM82" s="4">
        <f t="shared" si="25"/>
        <v>0.006575342465753424</v>
      </c>
      <c r="AN82" s="3">
        <f t="shared" si="25"/>
        <v>1025</v>
      </c>
      <c r="AO82" s="4">
        <f t="shared" si="25"/>
        <v>0.014471544715447152</v>
      </c>
      <c r="AP82" s="3">
        <f t="shared" si="25"/>
        <v>0</v>
      </c>
      <c r="AQ82" s="4">
        <f>IF(AQ81=0,"",AR81/AQ81)</f>
      </c>
      <c r="AR82" s="4">
        <f>IF(AR81=0,"",AS81/AR81)</f>
      </c>
      <c r="AS82" s="4">
        <f>AT81/AS81</f>
        <v>0.013571428571428571</v>
      </c>
      <c r="AT82" s="4">
        <f>AU81/AT81</f>
        <v>26.31578947368421</v>
      </c>
      <c r="AU82" s="4">
        <f>AV81/AU81</f>
        <v>0.024</v>
      </c>
      <c r="AV82" s="3">
        <f>AW81/AV81</f>
        <v>0</v>
      </c>
      <c r="AW82" s="4">
        <f>IF(AW81=0,"",AX81/AW81)</f>
      </c>
      <c r="AX82" s="4">
        <f>IF(AX81=0,"",AY81/AX81)</f>
      </c>
      <c r="AY82" s="4">
        <f>IF(AY81=0,"",AZ81/AY81)</f>
      </c>
      <c r="AZ82" s="4">
        <f>IF(AZ81=0,"",BA81/AZ81)</f>
      </c>
      <c r="BA82" s="4">
        <f>BB81/BA81</f>
        <v>0.04</v>
      </c>
      <c r="BB82" s="3">
        <f>BC81/BB81</f>
        <v>0</v>
      </c>
      <c r="BC82" s="4">
        <f aca="true" t="shared" si="26" ref="BC82:BH82">IF(BC81=0,"",BD81/BC81)</f>
      </c>
      <c r="BD82" s="4">
        <f t="shared" si="26"/>
      </c>
      <c r="BE82" s="4">
        <f t="shared" si="26"/>
      </c>
      <c r="BF82" s="4">
        <f t="shared" si="26"/>
      </c>
      <c r="BG82" s="4">
        <f t="shared" si="26"/>
      </c>
      <c r="BH82" s="4">
        <f t="shared" si="26"/>
      </c>
      <c r="BI82" s="4">
        <f>BJ81/BI81</f>
        <v>0.01</v>
      </c>
      <c r="BJ82" s="3">
        <f>BK81/BJ81</f>
        <v>0</v>
      </c>
      <c r="BK82" s="4">
        <f>IF(BK81=0,"",BL81/BK81)</f>
      </c>
      <c r="BL82" s="4">
        <f>IF(BL81=0,"",BM81/BL81)</f>
      </c>
      <c r="BM82" s="4">
        <f>BN81/BM81</f>
        <v>0.012142857142857144</v>
      </c>
      <c r="BN82" s="3">
        <f>BO81/BN81</f>
        <v>0</v>
      </c>
      <c r="BO82" s="4">
        <f>IF(BO81=0,"",BP81/BO81)</f>
      </c>
      <c r="BP82" s="4">
        <f>IF(BP81=0,"",BQ81/BP81)</f>
      </c>
      <c r="BQ82" s="4">
        <f aca="true" t="shared" si="27" ref="BQ82:BZ82">BR81/BQ81</f>
        <v>0.005</v>
      </c>
      <c r="BR82" s="3">
        <f t="shared" si="27"/>
        <v>100</v>
      </c>
      <c r="BS82" s="4">
        <f t="shared" si="27"/>
        <v>0.04</v>
      </c>
      <c r="BT82" s="3">
        <f t="shared" si="27"/>
        <v>125</v>
      </c>
      <c r="BU82" s="4">
        <f t="shared" si="27"/>
        <v>0.198</v>
      </c>
      <c r="BV82" s="4">
        <f t="shared" si="27"/>
        <v>11.11111111111111</v>
      </c>
      <c r="BW82" s="4">
        <f t="shared" si="27"/>
        <v>0.035454545454545454</v>
      </c>
      <c r="BX82" s="4">
        <f t="shared" si="27"/>
        <v>15.384615384615383</v>
      </c>
      <c r="BY82" s="4">
        <f t="shared" si="27"/>
        <v>0.043333333333333335</v>
      </c>
      <c r="BZ82" s="3">
        <f t="shared" si="27"/>
        <v>0</v>
      </c>
      <c r="CA82" s="4">
        <f>IF(CA81=0,"",CB81/CA81)</f>
      </c>
      <c r="CB82" s="4">
        <f>IF(CB81=0,"",CC81/CB81)</f>
      </c>
      <c r="CC82" s="4">
        <f>IF(CC81=0,"",CD81/CC81)</f>
      </c>
      <c r="CD82" s="4">
        <f>IF(CD81=0,"",CE81/CD81)</f>
      </c>
      <c r="CE82" s="4">
        <f aca="true" t="shared" si="28" ref="CE82:CL82">CF81/CE81</f>
        <v>0.016571428571428574</v>
      </c>
      <c r="CF82" s="4">
        <f t="shared" si="28"/>
        <v>113.79310344827584</v>
      </c>
      <c r="CG82" s="4">
        <f t="shared" si="28"/>
        <v>0.027727272727272732</v>
      </c>
      <c r="CH82" s="4">
        <f t="shared" si="28"/>
        <v>378.14207650273215</v>
      </c>
      <c r="CI82" s="4">
        <f t="shared" si="28"/>
        <v>0.018236994219653174</v>
      </c>
      <c r="CJ82" s="4">
        <f t="shared" si="28"/>
        <v>13.708399366085583</v>
      </c>
      <c r="CK82" s="4">
        <f t="shared" si="28"/>
        <v>0.016011560693641617</v>
      </c>
      <c r="CL82" s="3">
        <f t="shared" si="28"/>
        <v>0</v>
      </c>
      <c r="CM82" s="4">
        <f>IF(CM81=0,"",CN81/CM81)</f>
      </c>
      <c r="CN82" s="4">
        <f>IF(CN81=0,"",CO81/CN81)</f>
      </c>
      <c r="CO82" s="4">
        <f aca="true" t="shared" si="29" ref="CO82:DN82">CP81/CO81</f>
        <v>0.017454545454545455</v>
      </c>
      <c r="CP82" s="4">
        <f t="shared" si="29"/>
        <v>32.29166666666667</v>
      </c>
      <c r="CQ82" s="4">
        <f t="shared" si="29"/>
        <v>0.02161290322580645</v>
      </c>
      <c r="CR82" s="4">
        <f t="shared" si="29"/>
        <v>37.3134328358209</v>
      </c>
      <c r="CS82" s="4">
        <f t="shared" si="29"/>
        <v>0.022400000000000003</v>
      </c>
      <c r="CT82" s="4">
        <f t="shared" si="29"/>
        <v>14.285714285714285</v>
      </c>
      <c r="CU82" s="4">
        <f t="shared" si="29"/>
        <v>0.011250000000000001</v>
      </c>
      <c r="CV82" s="4">
        <f t="shared" si="29"/>
        <v>166.66666666666666</v>
      </c>
      <c r="CW82" s="4">
        <f t="shared" si="29"/>
        <v>0.015333333333333334</v>
      </c>
      <c r="CX82" s="4">
        <f t="shared" si="29"/>
        <v>47.826086956521735</v>
      </c>
      <c r="CY82" s="4">
        <f t="shared" si="29"/>
        <v>0.017272727272727273</v>
      </c>
      <c r="CZ82" s="4">
        <f t="shared" si="29"/>
        <v>357.89473684210526</v>
      </c>
      <c r="DA82" s="4">
        <f t="shared" si="29"/>
        <v>0.014411764705882353</v>
      </c>
      <c r="DB82" s="4">
        <f t="shared" si="29"/>
        <v>237.75510204081633</v>
      </c>
      <c r="DC82" s="4">
        <f t="shared" si="29"/>
        <v>0.0248068669527897</v>
      </c>
      <c r="DD82" s="4">
        <f t="shared" si="29"/>
        <v>16.608996539792386</v>
      </c>
      <c r="DE82" s="4">
        <f t="shared" si="29"/>
        <v>0.027291666666666662</v>
      </c>
      <c r="DF82" s="4">
        <f t="shared" si="29"/>
        <v>4.198473282442748</v>
      </c>
      <c r="DG82" s="4">
        <f t="shared" si="29"/>
        <v>0.00818181818181818</v>
      </c>
      <c r="DH82" s="4">
        <f t="shared" si="29"/>
        <v>122.22222222222223</v>
      </c>
      <c r="DI82" s="3">
        <f t="shared" si="29"/>
        <v>0.00818181818181818</v>
      </c>
      <c r="DJ82" s="4">
        <f t="shared" si="29"/>
        <v>66.66666666666667</v>
      </c>
      <c r="DK82" s="4">
        <f t="shared" si="29"/>
        <v>0.011666666666666667</v>
      </c>
      <c r="DL82" s="4">
        <f t="shared" si="29"/>
        <v>14.285714285714285</v>
      </c>
      <c r="DM82" s="4">
        <f t="shared" si="29"/>
        <v>0.01</v>
      </c>
      <c r="DN82" s="3">
        <f t="shared" si="29"/>
        <v>0</v>
      </c>
      <c r="DO82" s="4">
        <f>IF(DO81=0,"",DP81/DO81)</f>
      </c>
      <c r="DP82" s="4">
        <f>IF(DP81=0,"",DQ81/DP81)</f>
      </c>
      <c r="DQ82" s="4">
        <f>DR81/DQ81</f>
        <v>0.02319261213720317</v>
      </c>
      <c r="DR82" s="4">
        <f>DS81/DR81</f>
        <v>7.764505119453924</v>
      </c>
      <c r="DS82" s="4">
        <f>DT81/DS81</f>
        <v>0.011831501831501832</v>
      </c>
      <c r="DT82" s="3">
        <f>DU81/DT81</f>
        <v>0</v>
      </c>
      <c r="DU82" s="4">
        <f>IF(DU81=0,"",DV81/DU81)</f>
      </c>
      <c r="DV82" s="4">
        <f>IF(DV81=0,"",#REF!/DV81)</f>
      </c>
      <c r="DW82" s="4"/>
      <c r="DX82" s="4"/>
      <c r="DY82" s="4"/>
      <c r="DZ82" s="4"/>
    </row>
    <row r="83" spans="2:130" ht="12.75">
      <c r="B83" s="2" t="s">
        <v>66</v>
      </c>
      <c r="C83" s="3">
        <f aca="true" t="shared" si="30" ref="C83:AH83">C73</f>
        <v>0</v>
      </c>
      <c r="D83" s="3">
        <f t="shared" si="30"/>
        <v>0</v>
      </c>
      <c r="E83" s="3">
        <f t="shared" si="30"/>
        <v>0</v>
      </c>
      <c r="F83" s="3">
        <f t="shared" si="30"/>
        <v>0</v>
      </c>
      <c r="G83" s="3">
        <f t="shared" si="30"/>
        <v>0</v>
      </c>
      <c r="H83" s="3">
        <f t="shared" si="30"/>
        <v>0</v>
      </c>
      <c r="I83" s="3">
        <f t="shared" si="30"/>
        <v>0</v>
      </c>
      <c r="J83" s="3">
        <f t="shared" si="30"/>
        <v>0</v>
      </c>
      <c r="K83" s="3">
        <f t="shared" si="30"/>
        <v>8</v>
      </c>
      <c r="L83" s="4">
        <f t="shared" si="30"/>
        <v>0.2</v>
      </c>
      <c r="M83" s="3">
        <f t="shared" si="30"/>
        <v>4</v>
      </c>
      <c r="N83" s="4">
        <f t="shared" si="30"/>
        <v>0.21</v>
      </c>
      <c r="O83" s="3">
        <f t="shared" si="30"/>
        <v>0</v>
      </c>
      <c r="P83" s="3">
        <f t="shared" si="30"/>
        <v>0</v>
      </c>
      <c r="Q83" s="3">
        <f t="shared" si="30"/>
        <v>0</v>
      </c>
      <c r="R83" s="3">
        <f t="shared" si="30"/>
        <v>0</v>
      </c>
      <c r="S83" s="3">
        <f t="shared" si="30"/>
        <v>0</v>
      </c>
      <c r="T83" s="3">
        <f t="shared" si="30"/>
        <v>0</v>
      </c>
      <c r="U83" s="3">
        <f t="shared" si="30"/>
        <v>0</v>
      </c>
      <c r="V83" s="3">
        <f t="shared" si="30"/>
        <v>0</v>
      </c>
      <c r="W83" s="3">
        <f t="shared" si="30"/>
        <v>0</v>
      </c>
      <c r="X83" s="3">
        <f t="shared" si="30"/>
        <v>0</v>
      </c>
      <c r="Y83" s="3">
        <f t="shared" si="30"/>
        <v>0</v>
      </c>
      <c r="Z83" s="3">
        <f t="shared" si="30"/>
        <v>0</v>
      </c>
      <c r="AA83" s="3">
        <f t="shared" si="30"/>
        <v>0</v>
      </c>
      <c r="AB83" s="3">
        <f t="shared" si="30"/>
        <v>0</v>
      </c>
      <c r="AC83" s="3">
        <f t="shared" si="30"/>
        <v>0</v>
      </c>
      <c r="AD83" s="3">
        <f t="shared" si="30"/>
        <v>0</v>
      </c>
      <c r="AE83" s="3">
        <f t="shared" si="30"/>
        <v>0</v>
      </c>
      <c r="AF83" s="3">
        <f t="shared" si="30"/>
        <v>0</v>
      </c>
      <c r="AG83" s="3">
        <f t="shared" si="30"/>
        <v>0</v>
      </c>
      <c r="AH83" s="3">
        <f t="shared" si="30"/>
        <v>0</v>
      </c>
      <c r="AI83" s="3">
        <f aca="true" t="shared" si="31" ref="AI83:BN83">AI73</f>
        <v>0</v>
      </c>
      <c r="AJ83" s="3">
        <f t="shared" si="31"/>
        <v>0</v>
      </c>
      <c r="AK83" s="3">
        <f t="shared" si="31"/>
        <v>0</v>
      </c>
      <c r="AL83" s="3">
        <f t="shared" si="31"/>
        <v>0</v>
      </c>
      <c r="AM83" s="3">
        <f t="shared" si="31"/>
        <v>0</v>
      </c>
      <c r="AN83" s="3">
        <f t="shared" si="31"/>
        <v>0</v>
      </c>
      <c r="AO83" s="3">
        <f t="shared" si="31"/>
        <v>0</v>
      </c>
      <c r="AP83" s="3">
        <f t="shared" si="31"/>
        <v>0</v>
      </c>
      <c r="AQ83" s="3">
        <f t="shared" si="31"/>
        <v>0</v>
      </c>
      <c r="AR83" s="3">
        <f t="shared" si="31"/>
        <v>0</v>
      </c>
      <c r="AS83" s="3">
        <f t="shared" si="31"/>
        <v>0</v>
      </c>
      <c r="AT83" s="3">
        <f t="shared" si="31"/>
        <v>0</v>
      </c>
      <c r="AU83" s="3">
        <f t="shared" si="31"/>
        <v>0</v>
      </c>
      <c r="AV83" s="3">
        <f t="shared" si="31"/>
        <v>0</v>
      </c>
      <c r="AW83" s="3">
        <f t="shared" si="31"/>
        <v>0</v>
      </c>
      <c r="AX83" s="3">
        <f t="shared" si="31"/>
        <v>0</v>
      </c>
      <c r="AY83" s="3">
        <f t="shared" si="31"/>
        <v>0</v>
      </c>
      <c r="AZ83" s="3">
        <f t="shared" si="31"/>
        <v>0</v>
      </c>
      <c r="BA83" s="3">
        <f t="shared" si="31"/>
        <v>0</v>
      </c>
      <c r="BB83" s="3">
        <f t="shared" si="31"/>
        <v>0</v>
      </c>
      <c r="BC83" s="3">
        <f t="shared" si="31"/>
        <v>0</v>
      </c>
      <c r="BD83" s="3">
        <f t="shared" si="31"/>
        <v>0</v>
      </c>
      <c r="BE83" s="3">
        <f t="shared" si="31"/>
        <v>0</v>
      </c>
      <c r="BF83" s="3">
        <f t="shared" si="31"/>
        <v>0</v>
      </c>
      <c r="BG83" s="3">
        <f t="shared" si="31"/>
        <v>0</v>
      </c>
      <c r="BH83" s="3">
        <f t="shared" si="31"/>
        <v>0</v>
      </c>
      <c r="BI83" s="3">
        <f t="shared" si="31"/>
        <v>0</v>
      </c>
      <c r="BJ83" s="3">
        <f t="shared" si="31"/>
        <v>0</v>
      </c>
      <c r="BK83" s="3">
        <f t="shared" si="31"/>
        <v>0</v>
      </c>
      <c r="BL83" s="3">
        <f t="shared" si="31"/>
        <v>0</v>
      </c>
      <c r="BM83" s="3">
        <f t="shared" si="31"/>
        <v>0</v>
      </c>
      <c r="BN83" s="3">
        <f t="shared" si="31"/>
        <v>0</v>
      </c>
      <c r="BO83" s="3">
        <f aca="true" t="shared" si="32" ref="BO83:CT83">BO73</f>
        <v>0</v>
      </c>
      <c r="BP83" s="3">
        <f t="shared" si="32"/>
        <v>0</v>
      </c>
      <c r="BQ83" s="3">
        <f t="shared" si="32"/>
        <v>0</v>
      </c>
      <c r="BR83" s="3">
        <f t="shared" si="32"/>
        <v>0</v>
      </c>
      <c r="BS83" s="3">
        <f t="shared" si="32"/>
        <v>0</v>
      </c>
      <c r="BT83" s="3">
        <f t="shared" si="32"/>
        <v>0</v>
      </c>
      <c r="BU83" s="3">
        <f t="shared" si="32"/>
        <v>0</v>
      </c>
      <c r="BV83" s="3">
        <f t="shared" si="32"/>
        <v>0</v>
      </c>
      <c r="BW83" s="3">
        <f t="shared" si="32"/>
        <v>0</v>
      </c>
      <c r="BX83" s="3">
        <f t="shared" si="32"/>
        <v>0</v>
      </c>
      <c r="BY83" s="3">
        <f t="shared" si="32"/>
        <v>0</v>
      </c>
      <c r="BZ83" s="3">
        <f t="shared" si="32"/>
        <v>0</v>
      </c>
      <c r="CA83" s="3">
        <f t="shared" si="32"/>
        <v>0</v>
      </c>
      <c r="CB83" s="3">
        <f t="shared" si="32"/>
        <v>0</v>
      </c>
      <c r="CC83" s="3">
        <f t="shared" si="32"/>
        <v>0</v>
      </c>
      <c r="CD83" s="3">
        <f t="shared" si="32"/>
        <v>0</v>
      </c>
      <c r="CE83" s="3">
        <f t="shared" si="32"/>
        <v>0</v>
      </c>
      <c r="CF83" s="3">
        <f t="shared" si="32"/>
        <v>0</v>
      </c>
      <c r="CG83" s="3">
        <f t="shared" si="32"/>
        <v>0</v>
      </c>
      <c r="CH83" s="3">
        <f t="shared" si="32"/>
        <v>0</v>
      </c>
      <c r="CI83" s="3">
        <f t="shared" si="32"/>
        <v>3</v>
      </c>
      <c r="CJ83" s="3">
        <f t="shared" si="32"/>
        <v>0.4</v>
      </c>
      <c r="CK83" s="3">
        <f t="shared" si="32"/>
        <v>2</v>
      </c>
      <c r="CL83" s="3">
        <f t="shared" si="32"/>
        <v>0</v>
      </c>
      <c r="CM83" s="3">
        <f t="shared" si="32"/>
        <v>0</v>
      </c>
      <c r="CN83" s="3">
        <f t="shared" si="32"/>
        <v>0</v>
      </c>
      <c r="CO83" s="3">
        <f t="shared" si="32"/>
        <v>3</v>
      </c>
      <c r="CP83" s="4">
        <f t="shared" si="32"/>
        <v>0.15</v>
      </c>
      <c r="CQ83" s="3">
        <f t="shared" si="32"/>
        <v>0</v>
      </c>
      <c r="CR83" s="3">
        <f t="shared" si="32"/>
        <v>0</v>
      </c>
      <c r="CS83" s="3">
        <f t="shared" si="32"/>
        <v>1</v>
      </c>
      <c r="CT83" s="4">
        <f t="shared" si="32"/>
        <v>0.03</v>
      </c>
      <c r="CU83" s="3">
        <f aca="true" t="shared" si="33" ref="CU83:DV83">CU73</f>
        <v>0</v>
      </c>
      <c r="CV83" s="3">
        <f t="shared" si="33"/>
        <v>0</v>
      </c>
      <c r="CW83" s="3">
        <f t="shared" si="33"/>
        <v>1</v>
      </c>
      <c r="CX83" s="4">
        <f t="shared" si="33"/>
        <v>0.55</v>
      </c>
      <c r="CY83" s="3">
        <f t="shared" si="33"/>
        <v>1</v>
      </c>
      <c r="CZ83" s="4">
        <f t="shared" si="33"/>
        <v>0.43</v>
      </c>
      <c r="DA83" s="3">
        <f t="shared" si="33"/>
        <v>0</v>
      </c>
      <c r="DB83" s="3">
        <f t="shared" si="33"/>
        <v>0</v>
      </c>
      <c r="DC83" s="3">
        <f t="shared" si="33"/>
        <v>0</v>
      </c>
      <c r="DD83" s="3">
        <f t="shared" si="33"/>
        <v>0</v>
      </c>
      <c r="DE83" s="3">
        <f t="shared" si="33"/>
        <v>2</v>
      </c>
      <c r="DF83" s="4">
        <f t="shared" si="33"/>
        <v>0.35</v>
      </c>
      <c r="DG83" s="3">
        <f t="shared" si="33"/>
        <v>0</v>
      </c>
      <c r="DH83" s="3">
        <f t="shared" si="33"/>
        <v>0</v>
      </c>
      <c r="DI83" s="3">
        <f t="shared" si="33"/>
        <v>0</v>
      </c>
      <c r="DJ83" s="3">
        <f t="shared" si="33"/>
        <v>0</v>
      </c>
      <c r="DK83" s="3">
        <f t="shared" si="33"/>
        <v>0</v>
      </c>
      <c r="DL83" s="3">
        <f t="shared" si="33"/>
        <v>0</v>
      </c>
      <c r="DM83" s="3">
        <f t="shared" si="33"/>
        <v>0</v>
      </c>
      <c r="DN83" s="3">
        <f t="shared" si="33"/>
        <v>0</v>
      </c>
      <c r="DO83" s="3">
        <f t="shared" si="33"/>
        <v>0</v>
      </c>
      <c r="DP83" s="3">
        <f t="shared" si="33"/>
        <v>0</v>
      </c>
      <c r="DQ83" s="3">
        <f t="shared" si="33"/>
        <v>267</v>
      </c>
      <c r="DR83" s="4">
        <f t="shared" si="33"/>
        <v>21.92</v>
      </c>
      <c r="DS83" s="3">
        <f t="shared" si="33"/>
        <v>0</v>
      </c>
      <c r="DT83" s="3">
        <f t="shared" si="33"/>
        <v>0</v>
      </c>
      <c r="DU83" s="3">
        <f t="shared" si="33"/>
        <v>0</v>
      </c>
      <c r="DV83" s="3">
        <f t="shared" si="33"/>
        <v>0</v>
      </c>
      <c r="DW83" s="4"/>
      <c r="DX83" s="4"/>
      <c r="DY83" s="4"/>
      <c r="DZ83" s="4"/>
    </row>
    <row r="84" spans="2:130" ht="12.75">
      <c r="B84" s="2" t="s">
        <v>72</v>
      </c>
      <c r="C84" s="3">
        <f aca="true" t="shared" si="34" ref="C84:AH84">C74</f>
        <v>0</v>
      </c>
      <c r="D84" s="3">
        <f t="shared" si="34"/>
        <v>0</v>
      </c>
      <c r="E84" s="3">
        <f t="shared" si="34"/>
        <v>0</v>
      </c>
      <c r="F84" s="3">
        <f t="shared" si="34"/>
        <v>0</v>
      </c>
      <c r="G84" s="3">
        <f t="shared" si="34"/>
        <v>0</v>
      </c>
      <c r="H84" s="3">
        <f t="shared" si="34"/>
        <v>0</v>
      </c>
      <c r="I84" s="3">
        <f t="shared" si="34"/>
        <v>0</v>
      </c>
      <c r="J84" s="3">
        <f t="shared" si="34"/>
        <v>0</v>
      </c>
      <c r="K84" s="3">
        <f t="shared" si="34"/>
        <v>0</v>
      </c>
      <c r="L84" s="3">
        <f t="shared" si="34"/>
        <v>0</v>
      </c>
      <c r="M84" s="3">
        <f t="shared" si="34"/>
        <v>0</v>
      </c>
      <c r="N84" s="3">
        <f t="shared" si="34"/>
        <v>0</v>
      </c>
      <c r="O84" s="3">
        <f t="shared" si="34"/>
        <v>0</v>
      </c>
      <c r="P84" s="3">
        <f t="shared" si="34"/>
        <v>0</v>
      </c>
      <c r="Q84" s="3">
        <f t="shared" si="34"/>
        <v>0</v>
      </c>
      <c r="R84" s="3">
        <f t="shared" si="34"/>
        <v>0</v>
      </c>
      <c r="S84" s="3">
        <f t="shared" si="34"/>
        <v>0</v>
      </c>
      <c r="T84" s="3">
        <f t="shared" si="34"/>
        <v>0</v>
      </c>
      <c r="U84" s="3">
        <f t="shared" si="34"/>
        <v>0</v>
      </c>
      <c r="V84" s="3">
        <f t="shared" si="34"/>
        <v>0</v>
      </c>
      <c r="W84" s="3">
        <f t="shared" si="34"/>
        <v>0</v>
      </c>
      <c r="X84" s="3">
        <f t="shared" si="34"/>
        <v>0</v>
      </c>
      <c r="Y84" s="3">
        <f t="shared" si="34"/>
        <v>0</v>
      </c>
      <c r="Z84" s="3">
        <f t="shared" si="34"/>
        <v>0</v>
      </c>
      <c r="AA84" s="3">
        <f t="shared" si="34"/>
        <v>0</v>
      </c>
      <c r="AB84" s="3">
        <f t="shared" si="34"/>
        <v>0</v>
      </c>
      <c r="AC84" s="3">
        <f t="shared" si="34"/>
        <v>0</v>
      </c>
      <c r="AD84" s="3">
        <f t="shared" si="34"/>
        <v>0</v>
      </c>
      <c r="AE84" s="3">
        <f t="shared" si="34"/>
        <v>0</v>
      </c>
      <c r="AF84" s="3">
        <f t="shared" si="34"/>
        <v>0</v>
      </c>
      <c r="AG84" s="3">
        <f t="shared" si="34"/>
        <v>0</v>
      </c>
      <c r="AH84" s="3">
        <f t="shared" si="34"/>
        <v>0</v>
      </c>
      <c r="AI84" s="3">
        <f aca="true" t="shared" si="35" ref="AI84:BN84">AI74</f>
        <v>0</v>
      </c>
      <c r="AJ84" s="3">
        <f t="shared" si="35"/>
        <v>0</v>
      </c>
      <c r="AK84" s="3">
        <f t="shared" si="35"/>
        <v>0</v>
      </c>
      <c r="AL84" s="3">
        <f t="shared" si="35"/>
        <v>0</v>
      </c>
      <c r="AM84" s="3">
        <f t="shared" si="35"/>
        <v>0</v>
      </c>
      <c r="AN84" s="3">
        <f t="shared" si="35"/>
        <v>0</v>
      </c>
      <c r="AO84" s="3">
        <f t="shared" si="35"/>
        <v>0</v>
      </c>
      <c r="AP84" s="3">
        <f t="shared" si="35"/>
        <v>0</v>
      </c>
      <c r="AQ84" s="3">
        <f t="shared" si="35"/>
        <v>0</v>
      </c>
      <c r="AR84" s="3">
        <f t="shared" si="35"/>
        <v>0</v>
      </c>
      <c r="AS84" s="3">
        <f t="shared" si="35"/>
        <v>0</v>
      </c>
      <c r="AT84" s="3">
        <f t="shared" si="35"/>
        <v>0</v>
      </c>
      <c r="AU84" s="3">
        <f t="shared" si="35"/>
        <v>0</v>
      </c>
      <c r="AV84" s="3">
        <f t="shared" si="35"/>
        <v>0</v>
      </c>
      <c r="AW84" s="3">
        <f t="shared" si="35"/>
        <v>0</v>
      </c>
      <c r="AX84" s="3">
        <f t="shared" si="35"/>
        <v>0</v>
      </c>
      <c r="AY84" s="3">
        <f t="shared" si="35"/>
        <v>0</v>
      </c>
      <c r="AZ84" s="3">
        <f t="shared" si="35"/>
        <v>0</v>
      </c>
      <c r="BA84" s="3">
        <f t="shared" si="35"/>
        <v>0</v>
      </c>
      <c r="BB84" s="3">
        <f t="shared" si="35"/>
        <v>0</v>
      </c>
      <c r="BC84" s="3">
        <f t="shared" si="35"/>
        <v>0</v>
      </c>
      <c r="BD84" s="3">
        <f t="shared" si="35"/>
        <v>0</v>
      </c>
      <c r="BE84" s="3">
        <f t="shared" si="35"/>
        <v>0</v>
      </c>
      <c r="BF84" s="3">
        <f t="shared" si="35"/>
        <v>0</v>
      </c>
      <c r="BG84" s="3">
        <f t="shared" si="35"/>
        <v>0</v>
      </c>
      <c r="BH84" s="3">
        <f t="shared" si="35"/>
        <v>0</v>
      </c>
      <c r="BI84" s="3">
        <f t="shared" si="35"/>
        <v>0</v>
      </c>
      <c r="BJ84" s="3">
        <f t="shared" si="35"/>
        <v>0</v>
      </c>
      <c r="BK84" s="3">
        <f t="shared" si="35"/>
        <v>0</v>
      </c>
      <c r="BL84" s="3">
        <f t="shared" si="35"/>
        <v>0</v>
      </c>
      <c r="BM84" s="3">
        <f t="shared" si="35"/>
        <v>0</v>
      </c>
      <c r="BN84" s="3">
        <f t="shared" si="35"/>
        <v>0</v>
      </c>
      <c r="BO84" s="3">
        <f aca="true" t="shared" si="36" ref="BO84:CT84">BO74</f>
        <v>0</v>
      </c>
      <c r="BP84" s="3">
        <f t="shared" si="36"/>
        <v>0</v>
      </c>
      <c r="BQ84" s="3">
        <f t="shared" si="36"/>
        <v>0</v>
      </c>
      <c r="BR84" s="3">
        <f t="shared" si="36"/>
        <v>0</v>
      </c>
      <c r="BS84" s="3">
        <f t="shared" si="36"/>
        <v>0</v>
      </c>
      <c r="BT84" s="3">
        <f t="shared" si="36"/>
        <v>0</v>
      </c>
      <c r="BU84" s="3">
        <f t="shared" si="36"/>
        <v>0</v>
      </c>
      <c r="BV84" s="3">
        <f t="shared" si="36"/>
        <v>0</v>
      </c>
      <c r="BW84" s="3">
        <f t="shared" si="36"/>
        <v>0</v>
      </c>
      <c r="BX84" s="3">
        <f t="shared" si="36"/>
        <v>0</v>
      </c>
      <c r="BY84" s="3">
        <f t="shared" si="36"/>
        <v>0</v>
      </c>
      <c r="BZ84" s="3">
        <f t="shared" si="36"/>
        <v>0</v>
      </c>
      <c r="CA84" s="3">
        <f t="shared" si="36"/>
        <v>0</v>
      </c>
      <c r="CB84" s="3">
        <f t="shared" si="36"/>
        <v>0</v>
      </c>
      <c r="CC84" s="3">
        <f t="shared" si="36"/>
        <v>0</v>
      </c>
      <c r="CD84" s="3">
        <f t="shared" si="36"/>
        <v>0</v>
      </c>
      <c r="CE84" s="3">
        <f t="shared" si="36"/>
        <v>0</v>
      </c>
      <c r="CF84" s="3">
        <f t="shared" si="36"/>
        <v>0</v>
      </c>
      <c r="CG84" s="3">
        <f t="shared" si="36"/>
        <v>0</v>
      </c>
      <c r="CH84" s="3">
        <f t="shared" si="36"/>
        <v>0</v>
      </c>
      <c r="CI84" s="3">
        <f t="shared" si="36"/>
        <v>1</v>
      </c>
      <c r="CJ84" s="3">
        <f t="shared" si="36"/>
        <v>0.25</v>
      </c>
      <c r="CK84" s="3">
        <f t="shared" si="36"/>
        <v>0</v>
      </c>
      <c r="CL84" s="3">
        <f t="shared" si="36"/>
        <v>0</v>
      </c>
      <c r="CM84" s="3">
        <f t="shared" si="36"/>
        <v>0</v>
      </c>
      <c r="CN84" s="3">
        <f t="shared" si="36"/>
        <v>0</v>
      </c>
      <c r="CO84" s="3">
        <f t="shared" si="36"/>
        <v>0</v>
      </c>
      <c r="CP84" s="3">
        <f t="shared" si="36"/>
        <v>0</v>
      </c>
      <c r="CQ84" s="3">
        <f t="shared" si="36"/>
        <v>1</v>
      </c>
      <c r="CR84" s="4">
        <f t="shared" si="36"/>
        <v>0.31</v>
      </c>
      <c r="CS84" s="3">
        <f t="shared" si="36"/>
        <v>0</v>
      </c>
      <c r="CT84" s="3">
        <f t="shared" si="36"/>
        <v>0</v>
      </c>
      <c r="CU84" s="3">
        <f aca="true" t="shared" si="37" ref="CU84:DV84">CU74</f>
        <v>0</v>
      </c>
      <c r="CV84" s="3">
        <f t="shared" si="37"/>
        <v>0</v>
      </c>
      <c r="CW84" s="3">
        <f t="shared" si="37"/>
        <v>0</v>
      </c>
      <c r="CX84" s="3">
        <f t="shared" si="37"/>
        <v>0</v>
      </c>
      <c r="CY84" s="3">
        <f t="shared" si="37"/>
        <v>0</v>
      </c>
      <c r="CZ84" s="3">
        <f t="shared" si="37"/>
        <v>0</v>
      </c>
      <c r="DA84" s="3">
        <f t="shared" si="37"/>
        <v>0</v>
      </c>
      <c r="DB84" s="3">
        <f t="shared" si="37"/>
        <v>0</v>
      </c>
      <c r="DC84" s="3">
        <f t="shared" si="37"/>
        <v>0</v>
      </c>
      <c r="DD84" s="3">
        <f t="shared" si="37"/>
        <v>0</v>
      </c>
      <c r="DE84" s="3">
        <f t="shared" si="37"/>
        <v>0</v>
      </c>
      <c r="DF84" s="3">
        <f t="shared" si="37"/>
        <v>0</v>
      </c>
      <c r="DG84" s="3">
        <f t="shared" si="37"/>
        <v>0</v>
      </c>
      <c r="DH84" s="3">
        <f t="shared" si="37"/>
        <v>0</v>
      </c>
      <c r="DI84" s="3">
        <f t="shared" si="37"/>
        <v>0</v>
      </c>
      <c r="DJ84" s="3">
        <f t="shared" si="37"/>
        <v>0</v>
      </c>
      <c r="DK84" s="3">
        <f t="shared" si="37"/>
        <v>0</v>
      </c>
      <c r="DL84" s="3">
        <f t="shared" si="37"/>
        <v>0</v>
      </c>
      <c r="DM84" s="3">
        <f t="shared" si="37"/>
        <v>0</v>
      </c>
      <c r="DN84" s="3">
        <f t="shared" si="37"/>
        <v>0</v>
      </c>
      <c r="DO84" s="3">
        <f t="shared" si="37"/>
        <v>0</v>
      </c>
      <c r="DP84" s="3">
        <f t="shared" si="37"/>
        <v>0</v>
      </c>
      <c r="DQ84" s="3">
        <f t="shared" si="37"/>
        <v>37</v>
      </c>
      <c r="DR84" s="4">
        <f t="shared" si="37"/>
        <v>5.1</v>
      </c>
      <c r="DS84" s="3">
        <f t="shared" si="37"/>
        <v>48</v>
      </c>
      <c r="DT84" s="4">
        <f t="shared" si="37"/>
        <v>3.13</v>
      </c>
      <c r="DU84" s="3">
        <f t="shared" si="37"/>
        <v>0</v>
      </c>
      <c r="DV84" s="3">
        <f t="shared" si="37"/>
        <v>0</v>
      </c>
      <c r="DW84" s="4"/>
      <c r="DX84" s="4"/>
      <c r="DY84" s="4"/>
      <c r="DZ84" s="4"/>
    </row>
    <row r="85" spans="2:130" ht="12.75">
      <c r="B85" s="2" t="s">
        <v>73</v>
      </c>
      <c r="C85" s="3">
        <f aca="true" t="shared" si="38" ref="C85:AH85">C75</f>
        <v>0</v>
      </c>
      <c r="D85" s="3">
        <f t="shared" si="38"/>
        <v>0</v>
      </c>
      <c r="E85" s="3">
        <f t="shared" si="38"/>
        <v>0</v>
      </c>
      <c r="F85" s="3">
        <f t="shared" si="38"/>
        <v>0</v>
      </c>
      <c r="G85" s="3">
        <f t="shared" si="38"/>
        <v>0</v>
      </c>
      <c r="H85" s="3">
        <f t="shared" si="38"/>
        <v>0</v>
      </c>
      <c r="I85" s="3">
        <f t="shared" si="38"/>
        <v>0</v>
      </c>
      <c r="J85" s="3">
        <f t="shared" si="38"/>
        <v>0</v>
      </c>
      <c r="K85" s="3">
        <f t="shared" si="38"/>
        <v>0</v>
      </c>
      <c r="L85" s="3">
        <f t="shared" si="38"/>
        <v>0</v>
      </c>
      <c r="M85" s="3">
        <f t="shared" si="38"/>
        <v>0</v>
      </c>
      <c r="N85" s="3">
        <f t="shared" si="38"/>
        <v>0</v>
      </c>
      <c r="O85" s="3">
        <f t="shared" si="38"/>
        <v>0</v>
      </c>
      <c r="P85" s="3">
        <f t="shared" si="38"/>
        <v>0</v>
      </c>
      <c r="Q85" s="3">
        <f t="shared" si="38"/>
        <v>0</v>
      </c>
      <c r="R85" s="3">
        <f t="shared" si="38"/>
        <v>0</v>
      </c>
      <c r="S85" s="3">
        <f t="shared" si="38"/>
        <v>0</v>
      </c>
      <c r="T85" s="3">
        <f t="shared" si="38"/>
        <v>0</v>
      </c>
      <c r="U85" s="3">
        <f t="shared" si="38"/>
        <v>0</v>
      </c>
      <c r="V85" s="3">
        <f t="shared" si="38"/>
        <v>0</v>
      </c>
      <c r="W85" s="3">
        <f t="shared" si="38"/>
        <v>0</v>
      </c>
      <c r="X85" s="3">
        <f t="shared" si="38"/>
        <v>0</v>
      </c>
      <c r="Y85" s="3">
        <f t="shared" si="38"/>
        <v>0</v>
      </c>
      <c r="Z85" s="3">
        <f t="shared" si="38"/>
        <v>0</v>
      </c>
      <c r="AA85" s="3">
        <f t="shared" si="38"/>
        <v>0</v>
      </c>
      <c r="AB85" s="3">
        <f t="shared" si="38"/>
        <v>0</v>
      </c>
      <c r="AC85" s="3">
        <f t="shared" si="38"/>
        <v>0</v>
      </c>
      <c r="AD85" s="3">
        <f t="shared" si="38"/>
        <v>0</v>
      </c>
      <c r="AE85" s="3">
        <f t="shared" si="38"/>
        <v>0</v>
      </c>
      <c r="AF85" s="3">
        <f t="shared" si="38"/>
        <v>0</v>
      </c>
      <c r="AG85" s="3">
        <f t="shared" si="38"/>
        <v>0</v>
      </c>
      <c r="AH85" s="3">
        <f t="shared" si="38"/>
        <v>0</v>
      </c>
      <c r="AI85" s="3">
        <f aca="true" t="shared" si="39" ref="AI85:BN85">AI75</f>
        <v>0</v>
      </c>
      <c r="AJ85" s="3">
        <f t="shared" si="39"/>
        <v>0</v>
      </c>
      <c r="AK85" s="3">
        <f t="shared" si="39"/>
        <v>0</v>
      </c>
      <c r="AL85" s="3">
        <f t="shared" si="39"/>
        <v>0</v>
      </c>
      <c r="AM85" s="3">
        <f t="shared" si="39"/>
        <v>0</v>
      </c>
      <c r="AN85" s="3">
        <f t="shared" si="39"/>
        <v>0</v>
      </c>
      <c r="AO85" s="3">
        <f t="shared" si="39"/>
        <v>0</v>
      </c>
      <c r="AP85" s="3">
        <f t="shared" si="39"/>
        <v>0</v>
      </c>
      <c r="AQ85" s="3">
        <f t="shared" si="39"/>
        <v>0</v>
      </c>
      <c r="AR85" s="3">
        <f t="shared" si="39"/>
        <v>0</v>
      </c>
      <c r="AS85" s="3">
        <f t="shared" si="39"/>
        <v>0</v>
      </c>
      <c r="AT85" s="3">
        <f t="shared" si="39"/>
        <v>0</v>
      </c>
      <c r="AU85" s="3">
        <f t="shared" si="39"/>
        <v>0</v>
      </c>
      <c r="AV85" s="3">
        <f t="shared" si="39"/>
        <v>0</v>
      </c>
      <c r="AW85" s="3">
        <f t="shared" si="39"/>
        <v>0</v>
      </c>
      <c r="AX85" s="3">
        <f t="shared" si="39"/>
        <v>0</v>
      </c>
      <c r="AY85" s="3">
        <f t="shared" si="39"/>
        <v>0</v>
      </c>
      <c r="AZ85" s="3">
        <f t="shared" si="39"/>
        <v>0</v>
      </c>
      <c r="BA85" s="3">
        <f t="shared" si="39"/>
        <v>0</v>
      </c>
      <c r="BB85" s="3">
        <f t="shared" si="39"/>
        <v>0</v>
      </c>
      <c r="BC85" s="3">
        <f t="shared" si="39"/>
        <v>0</v>
      </c>
      <c r="BD85" s="3">
        <f t="shared" si="39"/>
        <v>0</v>
      </c>
      <c r="BE85" s="3">
        <f t="shared" si="39"/>
        <v>0</v>
      </c>
      <c r="BF85" s="3">
        <f t="shared" si="39"/>
        <v>0</v>
      </c>
      <c r="BG85" s="3">
        <f t="shared" si="39"/>
        <v>0</v>
      </c>
      <c r="BH85" s="3">
        <f t="shared" si="39"/>
        <v>0</v>
      </c>
      <c r="BI85" s="3">
        <f t="shared" si="39"/>
        <v>0</v>
      </c>
      <c r="BJ85" s="3">
        <f t="shared" si="39"/>
        <v>0</v>
      </c>
      <c r="BK85" s="3">
        <f t="shared" si="39"/>
        <v>0</v>
      </c>
      <c r="BL85" s="3">
        <f t="shared" si="39"/>
        <v>0</v>
      </c>
      <c r="BM85" s="3">
        <f t="shared" si="39"/>
        <v>0</v>
      </c>
      <c r="BN85" s="3">
        <f t="shared" si="39"/>
        <v>0</v>
      </c>
      <c r="BO85" s="3">
        <f aca="true" t="shared" si="40" ref="BO85:CT85">BO75</f>
        <v>0</v>
      </c>
      <c r="BP85" s="3">
        <f t="shared" si="40"/>
        <v>0</v>
      </c>
      <c r="BQ85" s="3">
        <f t="shared" si="40"/>
        <v>0</v>
      </c>
      <c r="BR85" s="3">
        <f t="shared" si="40"/>
        <v>0</v>
      </c>
      <c r="BS85" s="3">
        <f t="shared" si="40"/>
        <v>0</v>
      </c>
      <c r="BT85" s="3">
        <f t="shared" si="40"/>
        <v>0</v>
      </c>
      <c r="BU85" s="3">
        <f t="shared" si="40"/>
        <v>0</v>
      </c>
      <c r="BV85" s="3">
        <f t="shared" si="40"/>
        <v>0</v>
      </c>
      <c r="BW85" s="3">
        <f t="shared" si="40"/>
        <v>0</v>
      </c>
      <c r="BX85" s="3">
        <f t="shared" si="40"/>
        <v>0</v>
      </c>
      <c r="BY85" s="3">
        <f t="shared" si="40"/>
        <v>0</v>
      </c>
      <c r="BZ85" s="3">
        <f t="shared" si="40"/>
        <v>0</v>
      </c>
      <c r="CA85" s="3">
        <f t="shared" si="40"/>
        <v>0</v>
      </c>
      <c r="CB85" s="3">
        <f t="shared" si="40"/>
        <v>0</v>
      </c>
      <c r="CC85" s="3">
        <f t="shared" si="40"/>
        <v>0</v>
      </c>
      <c r="CD85" s="3">
        <f t="shared" si="40"/>
        <v>0</v>
      </c>
      <c r="CE85" s="3">
        <f t="shared" si="40"/>
        <v>0</v>
      </c>
      <c r="CF85" s="3">
        <f t="shared" si="40"/>
        <v>0</v>
      </c>
      <c r="CG85" s="3">
        <f t="shared" si="40"/>
        <v>0</v>
      </c>
      <c r="CH85" s="3">
        <f t="shared" si="40"/>
        <v>0</v>
      </c>
      <c r="CI85" s="3">
        <f t="shared" si="40"/>
        <v>0</v>
      </c>
      <c r="CJ85" s="3">
        <f t="shared" si="40"/>
        <v>0</v>
      </c>
      <c r="CK85" s="3">
        <f t="shared" si="40"/>
        <v>0</v>
      </c>
      <c r="CL85" s="3">
        <f t="shared" si="40"/>
        <v>0</v>
      </c>
      <c r="CM85" s="3">
        <f t="shared" si="40"/>
        <v>0</v>
      </c>
      <c r="CN85" s="3">
        <f t="shared" si="40"/>
        <v>0</v>
      </c>
      <c r="CO85" s="3">
        <f t="shared" si="40"/>
        <v>0</v>
      </c>
      <c r="CP85" s="3">
        <f t="shared" si="40"/>
        <v>0</v>
      </c>
      <c r="CQ85" s="3">
        <f t="shared" si="40"/>
        <v>0</v>
      </c>
      <c r="CR85" s="3">
        <f t="shared" si="40"/>
        <v>0</v>
      </c>
      <c r="CS85" s="3">
        <f t="shared" si="40"/>
        <v>0</v>
      </c>
      <c r="CT85" s="3">
        <f t="shared" si="40"/>
        <v>0</v>
      </c>
      <c r="CU85" s="3">
        <f aca="true" t="shared" si="41" ref="CU85:DV85">CU75</f>
        <v>0</v>
      </c>
      <c r="CV85" s="3">
        <f t="shared" si="41"/>
        <v>0</v>
      </c>
      <c r="CW85" s="3">
        <f t="shared" si="41"/>
        <v>0</v>
      </c>
      <c r="CX85" s="3">
        <f t="shared" si="41"/>
        <v>0</v>
      </c>
      <c r="CY85" s="3">
        <f t="shared" si="41"/>
        <v>0</v>
      </c>
      <c r="CZ85" s="3">
        <f t="shared" si="41"/>
        <v>0</v>
      </c>
      <c r="DA85" s="3">
        <f t="shared" si="41"/>
        <v>0</v>
      </c>
      <c r="DB85" s="3">
        <f t="shared" si="41"/>
        <v>0</v>
      </c>
      <c r="DC85" s="3">
        <f t="shared" si="41"/>
        <v>0</v>
      </c>
      <c r="DD85" s="3">
        <f t="shared" si="41"/>
        <v>0</v>
      </c>
      <c r="DE85" s="3">
        <f t="shared" si="41"/>
        <v>0</v>
      </c>
      <c r="DF85" s="3">
        <f t="shared" si="41"/>
        <v>0</v>
      </c>
      <c r="DG85" s="3">
        <f t="shared" si="41"/>
        <v>0</v>
      </c>
      <c r="DH85" s="3">
        <f t="shared" si="41"/>
        <v>0</v>
      </c>
      <c r="DI85" s="3">
        <f t="shared" si="41"/>
        <v>0</v>
      </c>
      <c r="DJ85" s="3">
        <f t="shared" si="41"/>
        <v>0</v>
      </c>
      <c r="DK85" s="3">
        <f t="shared" si="41"/>
        <v>0</v>
      </c>
      <c r="DL85" s="3">
        <f t="shared" si="41"/>
        <v>0</v>
      </c>
      <c r="DM85" s="3">
        <f t="shared" si="41"/>
        <v>0</v>
      </c>
      <c r="DN85" s="3">
        <f t="shared" si="41"/>
        <v>0</v>
      </c>
      <c r="DO85" s="3">
        <f t="shared" si="41"/>
        <v>0</v>
      </c>
      <c r="DP85" s="3">
        <f t="shared" si="41"/>
        <v>0</v>
      </c>
      <c r="DQ85" s="3">
        <f t="shared" si="41"/>
        <v>0</v>
      </c>
      <c r="DR85" s="3">
        <f t="shared" si="41"/>
        <v>0</v>
      </c>
      <c r="DS85" s="3">
        <f t="shared" si="41"/>
        <v>0</v>
      </c>
      <c r="DT85" s="3">
        <f t="shared" si="41"/>
        <v>0</v>
      </c>
      <c r="DU85" s="3">
        <f t="shared" si="41"/>
        <v>0</v>
      </c>
      <c r="DV85" s="3">
        <f t="shared" si="41"/>
        <v>0</v>
      </c>
      <c r="DW85" s="4"/>
      <c r="DX85" s="4"/>
      <c r="DY85" s="4"/>
      <c r="DZ85" s="4"/>
    </row>
  </sheetData>
  <printOptions gridLines="1" horizontalCentered="1" verticalCentered="1"/>
  <pageMargins left="0.24" right="0.24" top="0.64" bottom="0.62" header="0.5" footer="0.5"/>
  <pageSetup fitToWidth="0" fitToHeight="1" orientation="portrait"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